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DESPESAS COM GRÁFICA UFLA" sheetId="1" r:id="rId1"/>
    <sheet name="DESPESAS COM PARQUE GRÁFICO" sheetId="2" r:id="rId2"/>
    <sheet name="DESPESAS COM GRÁFICA COPYUAI" sheetId="4" r:id="rId3"/>
    <sheet name="DESPESAS COM TELEFONIA" sheetId="3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F85" i="3" l="1"/>
  <c r="C85" i="3"/>
  <c r="D85" i="3"/>
  <c r="E85" i="3"/>
  <c r="B85" i="3"/>
  <c r="F6" i="3"/>
  <c r="F8" i="3"/>
  <c r="F10" i="3"/>
  <c r="F11" i="3"/>
  <c r="F12" i="3"/>
  <c r="F13" i="3"/>
  <c r="F14" i="3"/>
  <c r="F15" i="3"/>
  <c r="F17" i="3"/>
  <c r="F18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3" i="3"/>
  <c r="F74" i="3"/>
  <c r="F75" i="3"/>
  <c r="F76" i="3"/>
  <c r="F77" i="3"/>
  <c r="F78" i="3"/>
  <c r="F79" i="3"/>
  <c r="F80" i="3"/>
  <c r="F81" i="3"/>
  <c r="F82" i="3"/>
  <c r="F83" i="3"/>
  <c r="F84" i="3"/>
  <c r="B5" i="3"/>
  <c r="B7" i="3"/>
  <c r="F7" i="3" s="1"/>
  <c r="C7" i="3"/>
  <c r="D7" i="3"/>
  <c r="B9" i="3"/>
  <c r="F9" i="3" s="1"/>
  <c r="C9" i="3"/>
  <c r="D9" i="3"/>
  <c r="C11" i="3"/>
  <c r="C16" i="3"/>
  <c r="F16" i="3" s="1"/>
  <c r="D16" i="3"/>
  <c r="E16" i="3"/>
  <c r="B19" i="3"/>
  <c r="C19" i="3"/>
  <c r="F19" i="3" s="1"/>
  <c r="E19" i="3"/>
  <c r="B32" i="3"/>
  <c r="F32" i="3" s="1"/>
  <c r="D32" i="3"/>
  <c r="B72" i="3"/>
  <c r="F72" i="3" s="1"/>
  <c r="E72" i="3"/>
  <c r="F5" i="3"/>
  <c r="M56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50" i="2"/>
  <c r="N51" i="2"/>
  <c r="N52" i="2"/>
  <c r="N54" i="2"/>
  <c r="N55" i="2"/>
  <c r="F15" i="1"/>
  <c r="G15" i="1"/>
  <c r="H15" i="1"/>
  <c r="K26" i="1"/>
  <c r="L26" i="1"/>
  <c r="M26" i="1"/>
  <c r="B27" i="1"/>
  <c r="C27" i="1"/>
  <c r="D27" i="1"/>
  <c r="E27" i="1"/>
  <c r="F27" i="1"/>
  <c r="G27" i="1"/>
  <c r="H27" i="1"/>
  <c r="B32" i="1"/>
  <c r="C32" i="1"/>
  <c r="D32" i="1"/>
  <c r="E34" i="1"/>
  <c r="J34" i="1"/>
  <c r="B42" i="1"/>
  <c r="C42" i="1"/>
  <c r="D42" i="1"/>
  <c r="E42" i="1"/>
  <c r="F42" i="1"/>
  <c r="I42" i="1"/>
  <c r="J42" i="1"/>
  <c r="K42" i="1"/>
  <c r="L42" i="1"/>
  <c r="M42" i="1"/>
  <c r="B47" i="1"/>
  <c r="B5" i="2"/>
  <c r="N5" i="2" s="1"/>
  <c r="C5" i="2"/>
  <c r="C56" i="2" s="1"/>
  <c r="B21" i="2"/>
  <c r="B28" i="2"/>
  <c r="N28" i="2" s="1"/>
  <c r="C28" i="2"/>
  <c r="D28" i="2"/>
  <c r="D56" i="2" s="1"/>
  <c r="E28" i="2"/>
  <c r="E56" i="2" s="1"/>
  <c r="F28" i="2"/>
  <c r="F56" i="2" s="1"/>
  <c r="G28" i="2"/>
  <c r="G56" i="2" s="1"/>
  <c r="H28" i="2"/>
  <c r="H56" i="2" s="1"/>
  <c r="I28" i="2"/>
  <c r="I56" i="2" s="1"/>
  <c r="J28" i="2"/>
  <c r="J56" i="2" s="1"/>
  <c r="K28" i="2"/>
  <c r="K56" i="2" s="1"/>
  <c r="L28" i="2"/>
  <c r="L56" i="2" s="1"/>
  <c r="B33" i="2"/>
  <c r="C33" i="2"/>
  <c r="N33" i="2" s="1"/>
  <c r="B49" i="2"/>
  <c r="N49" i="2" s="1"/>
  <c r="B53" i="2"/>
  <c r="N53" i="2" s="1"/>
  <c r="B56" i="2" l="1"/>
  <c r="N56" i="2" s="1"/>
  <c r="N28" i="1"/>
  <c r="N51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6" i="1"/>
  <c r="C57" i="1"/>
  <c r="D57" i="1"/>
  <c r="E57" i="1"/>
  <c r="F57" i="1"/>
  <c r="G57" i="1"/>
  <c r="H57" i="1"/>
  <c r="I57" i="1"/>
  <c r="J57" i="1"/>
  <c r="K57" i="1"/>
  <c r="L57" i="1"/>
  <c r="M57" i="1"/>
  <c r="B57" i="1"/>
  <c r="N57" i="1" l="1"/>
</calcChain>
</file>

<file path=xl/sharedStrings.xml><?xml version="1.0" encoding="utf-8"?>
<sst xmlns="http://schemas.openxmlformats.org/spreadsheetml/2006/main" count="363" uniqueCount="150">
  <si>
    <t>Total Geral</t>
  </si>
  <si>
    <t>APG</t>
  </si>
  <si>
    <t>BIBLIOTECA</t>
  </si>
  <si>
    <t>DADE</t>
  </si>
  <si>
    <t>DAE</t>
  </si>
  <si>
    <t>DAG</t>
  </si>
  <si>
    <t>DBI</t>
  </si>
  <si>
    <t>DCA</t>
  </si>
  <si>
    <t>DCC</t>
  </si>
  <si>
    <t>DCE</t>
  </si>
  <si>
    <t>DCF</t>
  </si>
  <si>
    <t>DCH</t>
  </si>
  <si>
    <t>DCOF</t>
  </si>
  <si>
    <t>DCOM</t>
  </si>
  <si>
    <t>DCS</t>
  </si>
  <si>
    <t>DED</t>
  </si>
  <si>
    <t>DEF</t>
  </si>
  <si>
    <t>DEG</t>
  </si>
  <si>
    <t>DEL</t>
  </si>
  <si>
    <t>DES</t>
  </si>
  <si>
    <t>DEX</t>
  </si>
  <si>
    <t>DFI</t>
  </si>
  <si>
    <t>DFP</t>
  </si>
  <si>
    <t>DGM</t>
  </si>
  <si>
    <t>DGTI</t>
  </si>
  <si>
    <t>DICON</t>
  </si>
  <si>
    <t>DIPS</t>
  </si>
  <si>
    <t>DIR</t>
  </si>
  <si>
    <t>DIRED</t>
  </si>
  <si>
    <t>DMA</t>
  </si>
  <si>
    <t>DMV</t>
  </si>
  <si>
    <t>DNU</t>
  </si>
  <si>
    <t>DQI</t>
  </si>
  <si>
    <t>DRCA</t>
  </si>
  <si>
    <t>DRI</t>
  </si>
  <si>
    <t>DSA</t>
  </si>
  <si>
    <t>DTM</t>
  </si>
  <si>
    <t>DZO</t>
  </si>
  <si>
    <t>EDITORA</t>
  </si>
  <si>
    <t>INOVA CAFÉ</t>
  </si>
  <si>
    <t>NEDI</t>
  </si>
  <si>
    <t>PRAEC</t>
  </si>
  <si>
    <t>PRG</t>
  </si>
  <si>
    <t>PRGDP</t>
  </si>
  <si>
    <t>PROEC</t>
  </si>
  <si>
    <t>PROINFRA</t>
  </si>
  <si>
    <t>PROPLAG</t>
  </si>
  <si>
    <t>PRP</t>
  </si>
  <si>
    <t>PRPG</t>
  </si>
  <si>
    <t>REITORIA</t>
  </si>
  <si>
    <t>DGA</t>
  </si>
  <si>
    <t>FUNDECC TI</t>
  </si>
  <si>
    <t>FUNDECC  DIRETORIA</t>
  </si>
  <si>
    <t>jan-18</t>
  </si>
  <si>
    <t>fev-18</t>
  </si>
  <si>
    <t>mar-18</t>
  </si>
  <si>
    <t>abr-18</t>
  </si>
  <si>
    <t>mai-18</t>
  </si>
  <si>
    <t>jun-18</t>
  </si>
  <si>
    <t>jul-18</t>
  </si>
  <si>
    <t>ago-18</t>
  </si>
  <si>
    <t>set-18</t>
  </si>
  <si>
    <t>out-18</t>
  </si>
  <si>
    <t>nov-18</t>
  </si>
  <si>
    <t>dez-18</t>
  </si>
  <si>
    <t>Unidade</t>
  </si>
  <si>
    <t>Valores Mensais</t>
  </si>
  <si>
    <t>BIOTECNOLOGIA VEGETAL</t>
  </si>
  <si>
    <t>BU</t>
  </si>
  <si>
    <t>CS/PRAEC</t>
  </si>
  <si>
    <t>DEN</t>
  </si>
  <si>
    <t>DGTI/COORD DE SISTEMAS</t>
  </si>
  <si>
    <t>DGTI/REDES</t>
  </si>
  <si>
    <t>DMP</t>
  </si>
  <si>
    <t xml:space="preserve">DRCA </t>
  </si>
  <si>
    <t>HOSPITAL VETERINÁRIO</t>
  </si>
  <si>
    <t>RU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</si>
  <si>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</si>
  <si>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</si>
  <si>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</si>
  <si>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</si>
  <si>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</si>
  <si>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</si>
  <si>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</si>
  <si>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</si>
  <si>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</si>
  <si>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</si>
  <si>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</si>
  <si>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</si>
  <si>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ADCON</t>
  </si>
  <si>
    <t>ADUFLA</t>
  </si>
  <si>
    <t>AUDITORIA</t>
  </si>
  <si>
    <t>BB</t>
  </si>
  <si>
    <t>CA</t>
  </si>
  <si>
    <t>CANTINA</t>
  </si>
  <si>
    <t>CE</t>
  </si>
  <si>
    <t>CEAD</t>
  </si>
  <si>
    <t>CEL</t>
  </si>
  <si>
    <t>CISTA</t>
  </si>
  <si>
    <t>CLA/PU</t>
  </si>
  <si>
    <t>CMPH</t>
  </si>
  <si>
    <t>COOPEUFLA</t>
  </si>
  <si>
    <t>CPPD</t>
  </si>
  <si>
    <t>DADP</t>
  </si>
  <si>
    <t>DCOP</t>
  </si>
  <si>
    <t>DGM/COMPRAS</t>
  </si>
  <si>
    <t>DIREITO</t>
  </si>
  <si>
    <t>EDUFLA</t>
  </si>
  <si>
    <t>EPAMIG</t>
  </si>
  <si>
    <t xml:space="preserve">FM </t>
  </si>
  <si>
    <t>FUNDECC</t>
  </si>
  <si>
    <t>GRAFICA</t>
  </si>
  <si>
    <t>INOVACAFÉ</t>
  </si>
  <si>
    <t>MAPA</t>
  </si>
  <si>
    <t>NINTEC</t>
  </si>
  <si>
    <t>OUVIDORIA</t>
  </si>
  <si>
    <t>PRGR</t>
  </si>
  <si>
    <t>PROCURADORIA</t>
  </si>
  <si>
    <t xml:space="preserve">PROCURADORIA </t>
  </si>
  <si>
    <t>PROCURADORIA FEDERAL</t>
  </si>
  <si>
    <t>PU</t>
  </si>
  <si>
    <t>SIND UFLA</t>
  </si>
  <si>
    <t>STI</t>
  </si>
  <si>
    <t>SUC</t>
  </si>
  <si>
    <t>TRAILLER</t>
  </si>
  <si>
    <t>TVU</t>
  </si>
  <si>
    <t>Valor Mensal</t>
  </si>
  <si>
    <t>*Devido a problema com o tarifador da UFLA, a DGTI não conseguiu extrair as informações de gastos com telefonia de Abril de 2018 em diante. Um novo sistema foi desenvolvido para calcular o gasto por unidade e, quando for disponibilizado, as cobranças voltarão a ser feitas via saldo orçamentário no SIPAC.</t>
  </si>
  <si>
    <t>DESPESAS COM PARQUE GRÁFICO EM 2018</t>
  </si>
  <si>
    <t>DESPESAS COM TELEFONIA EM 2018</t>
  </si>
  <si>
    <t>DESPESAS COM GRÁFICAS UFLA EM 2018</t>
  </si>
  <si>
    <t>BANNER</t>
  </si>
  <si>
    <t>PFC</t>
  </si>
  <si>
    <t>ACABAMENTO</t>
  </si>
  <si>
    <t>ENCADERNACAO</t>
  </si>
  <si>
    <t>MÊS</t>
  </si>
  <si>
    <t>ANO</t>
  </si>
  <si>
    <t>UNIDADE ADMINISTRATIVA</t>
  </si>
  <si>
    <t>SERVICO</t>
  </si>
  <si>
    <t>COR</t>
  </si>
  <si>
    <t>PAPEL</t>
  </si>
  <si>
    <t>QUANTIDADE</t>
  </si>
  <si>
    <t>VALOR UNITARIO</t>
  </si>
  <si>
    <t>VALOR BANNER</t>
  </si>
  <si>
    <t>VALOR TOTAL</t>
  </si>
  <si>
    <t>Soma de VALOR TOTAL</t>
  </si>
  <si>
    <t>DESPESAS COM GRÁFICA COPYUAI EM  2018</t>
  </si>
  <si>
    <t>DETALHAMENTO DAS DESPESAS COM GRÁFICA COPYUAI EM  2018</t>
  </si>
  <si>
    <t>PFC*</t>
  </si>
  <si>
    <t>* PFC refere-se a PROINFRA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</si>
</sst>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0" applyNumberFormat="1" applyFill="1"/>
    <xf numFmtId="0" fontId="0" fillId="0" borderId="0" xfId="0" applyFont="1"/>
    <xf numFmtId="0" fontId="0" fillId="0" borderId="0" xfId="0" applyFont="1" applyAlignment="1">
      <alignment horizontal="left"/>
    </xf>
    <xf numFmtId="43" fontId="0" fillId="0" borderId="0" xfId="0" applyNumberFormat="1" applyFont="1" applyFill="1"/>
    <xf numFmtId="0" fontId="0" fillId="0" borderId="0" xfId="0" applyAlignment="1">
      <alignment horizontal="center"/>
    </xf>
    <xf numFmtId="43" fontId="4" fillId="0" borderId="0" xfId="0" applyNumberFormat="1" applyFont="1"/>
    <xf numFmtId="43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ont="1" applyFill="1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3" fillId="3" borderId="0" xfId="0" applyFont="1" applyFill="1"/>
    <xf numFmtId="17" fontId="0" fillId="0" borderId="0" xfId="0" applyNumberFormat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/>
    </xf>
    <xf numFmtId="43" fontId="4" fillId="0" borderId="0" xfId="1" applyFo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wrapText="1"/>
    </xf>
    <xf numFmtId="17" fontId="0" fillId="0" borderId="0" xfId="0" applyNumberFormat="1"/>
    <xf numFmtId="0" fontId="0" fillId="0" borderId="0" xfId="0" pivotButton="1"/>
    <xf numFmtId="164" fontId="0" fillId="3" borderId="0" xfId="0" applyNumberFormat="1" applyFill="1"/>
    <xf numFmtId="4" fontId="0" fillId="3" borderId="0" xfId="0" applyNumberFormat="1" applyFill="1"/>
    <xf numFmtId="0" fontId="6" fillId="0" borderId="0" xfId="0" applyFont="1" applyAlignment="1"/>
    <xf numFmtId="0" fontId="6" fillId="3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23" xfId="4"/>
    <cellStyle name="Normal 3" xfId="3"/>
    <cellStyle name="Vírgula" xfId="1" builtinId="3"/>
  </cellStyles>
  <dxfs count="25">
    <dxf>
      <alignment horizontal="center" vertical="bottom" textRotation="0" wrapText="0" indent="0" justifyLastLine="0" shrinkToFit="0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horizontal="left" vertical="bottom" textRotation="0" wrapText="0" indent="0" justifyLastLine="0" shrinkToFit="0" readingOrder="0"/>
    </dxf>
    <dxf>
      <numFmt numFmtId="22" formatCode="mmm/yy"/>
    </dxf>
    <dxf>
      <font>
        <b/>
      </font>
    </dxf>
    <dxf>
      <alignment horizontal="left" vertical="bottom" textRotation="0" wrapText="0" indent="0" justifyLastLine="0" shrinkToFit="0" readingOrder="0"/>
    </dxf>
    <dxf>
      <numFmt numFmtId="164" formatCode="[$-416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CG" refreshedDate="43508.707854513887" createdVersion="4" refreshedVersion="4" minRefreshableVersion="3" recordCount="50">
  <cacheSource type="worksheet">
    <worksheetSource name="Tabela5"/>
  </cacheSource>
  <cacheFields count="11">
    <cacheField name="MÊS" numFmtId="17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</cacheField>
    <cacheField name="ANO" numFmtId="0">
      <sharedItems containsSemiMixedTypes="0" containsString="0" containsNumber="1" containsInteger="1" minValue="2018" maxValue="2018"/>
    </cacheField>
    <cacheField name="UNIDADE ADMINISTRATIVA" numFmtId="0">
      <sharedItems count="11">
        <s v="DMV"/>
        <s v="PFC"/>
        <s v="PRGDP"/>
        <s v="DEG"/>
        <s v="REITORIA"/>
        <s v="DQI"/>
        <s v="DBI"/>
        <s v="DEF"/>
        <s v="PRG"/>
        <s v="DCC"/>
        <s v="DSA"/>
      </sharedItems>
    </cacheField>
    <cacheField name="SERVICO" numFmtId="0">
      <sharedItems/>
    </cacheField>
    <cacheField name="COR" numFmtId="0">
      <sharedItems containsNonDate="0" containsString="0" containsBlank="1"/>
    </cacheField>
    <cacheField name="PAPEL" numFmtId="0">
      <sharedItems containsNonDate="0" containsString="0" containsBlank="1"/>
    </cacheField>
    <cacheField name="ACABAMENTO" numFmtId="0">
      <sharedItems containsBlank="1"/>
    </cacheField>
    <cacheField name="QUANTIDADE" numFmtId="0">
      <sharedItems containsSemiMixedTypes="0" containsString="0" containsNumber="1" containsInteger="1" minValue="1" maxValue="181"/>
    </cacheField>
    <cacheField name="VALOR UNITARIO" numFmtId="0">
      <sharedItems containsNonDate="0" containsString="0" containsBlank="1"/>
    </cacheField>
    <cacheField name="VALOR BANNER" numFmtId="0">
      <sharedItems containsSemiMixedTypes="0" containsString="0" containsNumber="1" minValue="2" maxValue="68.3"/>
    </cacheField>
    <cacheField name="VALOR TOTAL" numFmtId="0">
      <sharedItems containsSemiMixedTypes="0" containsString="0" containsNumber="1" minValue="5" maxValue="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2018"/>
    <x v="0"/>
    <s v="BANNER"/>
    <m/>
    <m/>
    <m/>
    <n v="2"/>
    <m/>
    <n v="20"/>
    <n v="40"/>
  </r>
  <r>
    <x v="0"/>
    <n v="2018"/>
    <x v="1"/>
    <s v="BANNER"/>
    <m/>
    <m/>
    <m/>
    <n v="1"/>
    <m/>
    <n v="9.6999999999999993"/>
    <n v="9.6999999999999993"/>
  </r>
  <r>
    <x v="0"/>
    <n v="2018"/>
    <x v="1"/>
    <s v="BANNER"/>
    <m/>
    <m/>
    <m/>
    <n v="1"/>
    <m/>
    <n v="7"/>
    <n v="7"/>
  </r>
  <r>
    <x v="0"/>
    <n v="2018"/>
    <x v="2"/>
    <s v="BANNER"/>
    <m/>
    <m/>
    <m/>
    <n v="1"/>
    <m/>
    <n v="68.3"/>
    <n v="68.3"/>
  </r>
  <r>
    <x v="1"/>
    <n v="2018"/>
    <x v="3"/>
    <s v="ACABAMENTO"/>
    <m/>
    <m/>
    <s v="ENCADERNACAO"/>
    <n v="9"/>
    <m/>
    <n v="2"/>
    <n v="18"/>
  </r>
  <r>
    <x v="1"/>
    <n v="2018"/>
    <x v="1"/>
    <s v="ACABAMENTO"/>
    <m/>
    <m/>
    <s v="ENCADERNACAO"/>
    <n v="11"/>
    <m/>
    <n v="2"/>
    <n v="22"/>
  </r>
  <r>
    <x v="1"/>
    <n v="2018"/>
    <x v="4"/>
    <s v="ACABAMENTO"/>
    <m/>
    <m/>
    <s v="ENCADERNACAO"/>
    <n v="181"/>
    <m/>
    <n v="2"/>
    <n v="362"/>
  </r>
  <r>
    <x v="2"/>
    <n v="2018"/>
    <x v="3"/>
    <s v="BANNER"/>
    <m/>
    <m/>
    <m/>
    <n v="2"/>
    <m/>
    <n v="7"/>
    <n v="14"/>
  </r>
  <r>
    <x v="2"/>
    <n v="2018"/>
    <x v="1"/>
    <s v="BANNER"/>
    <m/>
    <m/>
    <m/>
    <n v="2"/>
    <m/>
    <n v="9.6999999999999993"/>
    <n v="19.399999999999999"/>
  </r>
  <r>
    <x v="2"/>
    <n v="2018"/>
    <x v="1"/>
    <s v="BANNER"/>
    <m/>
    <m/>
    <m/>
    <n v="8"/>
    <m/>
    <n v="7"/>
    <n v="56"/>
  </r>
  <r>
    <x v="3"/>
    <n v="2018"/>
    <x v="0"/>
    <s v="BANNER"/>
    <m/>
    <m/>
    <m/>
    <n v="1"/>
    <m/>
    <n v="12"/>
    <n v="12"/>
  </r>
  <r>
    <x v="3"/>
    <n v="2018"/>
    <x v="0"/>
    <s v="BANNER"/>
    <m/>
    <m/>
    <m/>
    <n v="1"/>
    <m/>
    <n v="35"/>
    <n v="35"/>
  </r>
  <r>
    <x v="3"/>
    <n v="2018"/>
    <x v="0"/>
    <s v="BANNER"/>
    <m/>
    <m/>
    <m/>
    <n v="1"/>
    <m/>
    <n v="15"/>
    <n v="15"/>
  </r>
  <r>
    <x v="3"/>
    <n v="2018"/>
    <x v="1"/>
    <s v="BANNER"/>
    <m/>
    <m/>
    <m/>
    <n v="3"/>
    <m/>
    <n v="10.7"/>
    <n v="32.099999999999994"/>
  </r>
  <r>
    <x v="3"/>
    <n v="2018"/>
    <x v="1"/>
    <s v="BANNER"/>
    <m/>
    <m/>
    <m/>
    <n v="7"/>
    <m/>
    <n v="9.6999999999999993"/>
    <n v="67.899999999999991"/>
  </r>
  <r>
    <x v="4"/>
    <n v="2018"/>
    <x v="0"/>
    <s v="BANNER"/>
    <m/>
    <m/>
    <m/>
    <n v="2"/>
    <m/>
    <n v="30"/>
    <n v="60"/>
  </r>
  <r>
    <x v="4"/>
    <n v="2018"/>
    <x v="5"/>
    <s v="BANNER"/>
    <m/>
    <m/>
    <m/>
    <n v="7"/>
    <m/>
    <n v="20"/>
    <n v="140"/>
  </r>
  <r>
    <x v="4"/>
    <n v="2018"/>
    <x v="1"/>
    <s v="BANNER"/>
    <m/>
    <m/>
    <m/>
    <n v="8"/>
    <m/>
    <n v="9.6999999999999993"/>
    <n v="77.599999999999994"/>
  </r>
  <r>
    <x v="5"/>
    <n v="2018"/>
    <x v="1"/>
    <s v="BANNER"/>
    <m/>
    <m/>
    <m/>
    <n v="1"/>
    <m/>
    <n v="9.6999999999999993"/>
    <n v="9.6999999999999993"/>
  </r>
  <r>
    <x v="5"/>
    <n v="2018"/>
    <x v="1"/>
    <s v="BANNER"/>
    <m/>
    <m/>
    <m/>
    <n v="2"/>
    <m/>
    <n v="9.6999999999999993"/>
    <n v="19.399999999999999"/>
  </r>
  <r>
    <x v="6"/>
    <n v="2018"/>
    <x v="0"/>
    <s v="BANNER"/>
    <m/>
    <m/>
    <m/>
    <n v="2"/>
    <m/>
    <n v="15"/>
    <n v="30"/>
  </r>
  <r>
    <x v="6"/>
    <n v="2018"/>
    <x v="1"/>
    <s v="BANNER"/>
    <m/>
    <m/>
    <m/>
    <n v="28"/>
    <m/>
    <n v="10.7"/>
    <n v="299.59999999999997"/>
  </r>
  <r>
    <x v="6"/>
    <n v="2018"/>
    <x v="1"/>
    <s v="BANNER"/>
    <m/>
    <m/>
    <m/>
    <n v="3"/>
    <m/>
    <n v="7.7"/>
    <n v="23.1"/>
  </r>
  <r>
    <x v="6"/>
    <n v="2018"/>
    <x v="1"/>
    <s v="BANNER"/>
    <m/>
    <m/>
    <m/>
    <n v="6"/>
    <m/>
    <n v="9.6999999999999993"/>
    <n v="58.199999999999996"/>
  </r>
  <r>
    <x v="6"/>
    <n v="2018"/>
    <x v="1"/>
    <s v="BANNER"/>
    <m/>
    <m/>
    <m/>
    <n v="7"/>
    <m/>
    <n v="7.7"/>
    <n v="53.9"/>
  </r>
  <r>
    <x v="6"/>
    <n v="2018"/>
    <x v="1"/>
    <s v="BANNER"/>
    <m/>
    <m/>
    <m/>
    <n v="2"/>
    <m/>
    <n v="6"/>
    <n v="12"/>
  </r>
  <r>
    <x v="7"/>
    <n v="2018"/>
    <x v="6"/>
    <s v="BANNER"/>
    <m/>
    <m/>
    <m/>
    <n v="1"/>
    <m/>
    <n v="20"/>
    <n v="20"/>
  </r>
  <r>
    <x v="7"/>
    <n v="2018"/>
    <x v="1"/>
    <s v="BANNER"/>
    <m/>
    <m/>
    <m/>
    <n v="5"/>
    <m/>
    <n v="9.6999999999999993"/>
    <n v="48.5"/>
  </r>
  <r>
    <x v="7"/>
    <n v="2018"/>
    <x v="1"/>
    <s v="BANNER"/>
    <m/>
    <m/>
    <m/>
    <n v="7"/>
    <m/>
    <n v="6"/>
    <n v="42"/>
  </r>
  <r>
    <x v="8"/>
    <n v="2018"/>
    <x v="7"/>
    <s v="BANNER"/>
    <m/>
    <m/>
    <m/>
    <n v="3"/>
    <m/>
    <n v="30"/>
    <n v="90"/>
  </r>
  <r>
    <x v="8"/>
    <n v="2018"/>
    <x v="1"/>
    <s v="BANNER"/>
    <m/>
    <m/>
    <m/>
    <n v="24"/>
    <m/>
    <n v="7.7"/>
    <n v="184.8"/>
  </r>
  <r>
    <x v="8"/>
    <n v="2018"/>
    <x v="1"/>
    <s v="BANNER"/>
    <m/>
    <m/>
    <m/>
    <n v="10"/>
    <m/>
    <n v="10.7"/>
    <n v="107"/>
  </r>
  <r>
    <x v="8"/>
    <n v="2018"/>
    <x v="1"/>
    <s v="BANNER"/>
    <m/>
    <m/>
    <m/>
    <n v="1"/>
    <m/>
    <n v="7"/>
    <n v="7"/>
  </r>
  <r>
    <x v="8"/>
    <n v="2018"/>
    <x v="1"/>
    <s v="BANNER"/>
    <m/>
    <m/>
    <m/>
    <n v="3"/>
    <m/>
    <n v="9.6999999999999993"/>
    <n v="29.099999999999998"/>
  </r>
  <r>
    <x v="9"/>
    <n v="2018"/>
    <x v="7"/>
    <s v="ACABAMENTO"/>
    <m/>
    <m/>
    <s v="ENCADERNACAO"/>
    <n v="2"/>
    <m/>
    <n v="2.5"/>
    <n v="5"/>
  </r>
  <r>
    <x v="9"/>
    <n v="2018"/>
    <x v="4"/>
    <s v="BANNER"/>
    <m/>
    <m/>
    <m/>
    <n v="20"/>
    <m/>
    <n v="33.450000000000003"/>
    <n v="669"/>
  </r>
  <r>
    <x v="9"/>
    <n v="2018"/>
    <x v="8"/>
    <s v="BANNER"/>
    <m/>
    <m/>
    <m/>
    <n v="40"/>
    <m/>
    <n v="15"/>
    <n v="600"/>
  </r>
  <r>
    <x v="9"/>
    <n v="2018"/>
    <x v="8"/>
    <s v="ACABAMENTO"/>
    <m/>
    <m/>
    <s v="ENCADERNACAO"/>
    <n v="40"/>
    <m/>
    <n v="2"/>
    <n v="80"/>
  </r>
  <r>
    <x v="10"/>
    <n v="2018"/>
    <x v="3"/>
    <s v="BANNER"/>
    <m/>
    <m/>
    <m/>
    <n v="7"/>
    <m/>
    <n v="9.6999999999999993"/>
    <n v="67.899999999999991"/>
  </r>
  <r>
    <x v="10"/>
    <n v="2018"/>
    <x v="3"/>
    <s v="BANNER"/>
    <m/>
    <m/>
    <m/>
    <n v="1"/>
    <m/>
    <n v="10.7"/>
    <n v="10.7"/>
  </r>
  <r>
    <x v="10"/>
    <n v="2018"/>
    <x v="9"/>
    <s v="BANNER"/>
    <m/>
    <m/>
    <m/>
    <n v="1"/>
    <m/>
    <n v="20"/>
    <n v="20"/>
  </r>
  <r>
    <x v="10"/>
    <n v="2018"/>
    <x v="0"/>
    <s v="BANNER"/>
    <m/>
    <m/>
    <m/>
    <n v="1"/>
    <m/>
    <n v="50"/>
    <n v="50"/>
  </r>
  <r>
    <x v="10"/>
    <n v="2018"/>
    <x v="0"/>
    <s v="BANNER"/>
    <m/>
    <m/>
    <m/>
    <n v="13"/>
    <m/>
    <n v="15"/>
    <n v="195"/>
  </r>
  <r>
    <x v="11"/>
    <n v="2018"/>
    <x v="10"/>
    <s v="BANNER"/>
    <m/>
    <m/>
    <m/>
    <n v="1"/>
    <m/>
    <n v="30"/>
    <n v="30"/>
  </r>
  <r>
    <x v="11"/>
    <n v="2018"/>
    <x v="3"/>
    <s v="BANNER"/>
    <m/>
    <m/>
    <m/>
    <n v="4"/>
    <m/>
    <n v="10.7"/>
    <n v="42.8"/>
  </r>
  <r>
    <x v="11"/>
    <n v="2018"/>
    <x v="3"/>
    <s v="BANNER"/>
    <m/>
    <m/>
    <m/>
    <n v="2"/>
    <m/>
    <n v="9.6999999999999993"/>
    <n v="19.399999999999999"/>
  </r>
  <r>
    <x v="11"/>
    <n v="2018"/>
    <x v="3"/>
    <s v="BANNER"/>
    <m/>
    <m/>
    <m/>
    <n v="7"/>
    <m/>
    <n v="7.7"/>
    <n v="53.9"/>
  </r>
  <r>
    <x v="11"/>
    <n v="2018"/>
    <x v="1"/>
    <s v="BANNER"/>
    <m/>
    <m/>
    <m/>
    <n v="73"/>
    <m/>
    <n v="7.7"/>
    <n v="562.1"/>
  </r>
  <r>
    <x v="11"/>
    <n v="2018"/>
    <x v="1"/>
    <s v="BANNER"/>
    <m/>
    <m/>
    <m/>
    <n v="9"/>
    <m/>
    <n v="7"/>
    <n v="63"/>
  </r>
  <r>
    <x v="11"/>
    <n v="2018"/>
    <x v="1"/>
    <s v="BANNER"/>
    <m/>
    <m/>
    <m/>
    <n v="1"/>
    <m/>
    <n v="6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4:N17" firstHeaderRow="1" firstDataRow="2" firstDataCol="1"/>
  <pivotFields count="11">
    <pivotField axis="axisCol" compact="0" numFmtId="17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axis="axisRow" compact="0" outline="0" showAll="0">
      <items count="12">
        <item x="6"/>
        <item x="9"/>
        <item x="7"/>
        <item x="3"/>
        <item x="0"/>
        <item x="5"/>
        <item x="10"/>
        <item n="PFC*" x="1"/>
        <item x="8"/>
        <item x="2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a de VALOR TOTAL" fld="10" baseField="2" baseItem="0" numFmtId="4"/>
  </dataFields>
  <formats count="4">
    <format dxfId="4">
      <pivotArea outline="0" collapsedLevelsAreSubtotals="1" fieldPosition="0">
        <references count="1">
          <reference field="2" count="0" selected="0"/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4:N57" totalsRowShown="0" headerRowDxfId="24">
  <tableColumns count="14">
    <tableColumn id="1" name="Unidade" dataDxfId="23"/>
    <tableColumn id="2" name="jan-18"/>
    <tableColumn id="3" name="fev-18"/>
    <tableColumn id="4" name="mar-18"/>
    <tableColumn id="5" name="abr-18"/>
    <tableColumn id="6" name="mai-18"/>
    <tableColumn id="7" name="jun-18"/>
    <tableColumn id="8" name="jul-18"/>
    <tableColumn id="9" name="ago-18"/>
    <tableColumn id="10" name="set-18"/>
    <tableColumn id="11" name="out-18"/>
    <tableColumn id="12" name="nov-18"/>
    <tableColumn id="13" name="dez-18"/>
    <tableColumn id="14" name="Total Geral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4:N56" totalsRowShown="0" headerRowDxfId="21">
  <tableColumns count="14">
    <tableColumn id="1" name="Unidade" dataDxfId="20"/>
    <tableColumn id="3" name="jan/18" dataDxfId="19"/>
    <tableColumn id="4" name="fev/18" dataDxfId="18"/>
    <tableColumn id="5" name="mar/18" dataDxfId="17"/>
    <tableColumn id="6" name="abr/18" dataDxfId="16"/>
    <tableColumn id="7" name="mai/18" dataDxfId="15"/>
    <tableColumn id="8" name="jun/18" dataDxfId="14"/>
    <tableColumn id="9" name="jul/18" dataDxfId="13"/>
    <tableColumn id="10" name="ago/18" dataDxfId="12"/>
    <tableColumn id="11" name="set/18" dataDxfId="11"/>
    <tableColumn id="12" name="out/18" dataDxfId="10"/>
    <tableColumn id="13" name="nov/18" dataDxfId="9"/>
    <tableColumn id="14" name="dez/18" dataDxfId="8"/>
    <tableColumn id="15" name="Total Geral" dataDxfId="7">
      <calculatedColumnFormula>SUM(Tabela2[[#This Row],[jan/18]:[dez/18]])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P4:Z54" totalsRowShown="0" headerRowDxfId="0">
  <autoFilter ref="P4:Z54"/>
  <tableColumns count="11">
    <tableColumn id="1" name="MÊS"/>
    <tableColumn id="2" name="ANO"/>
    <tableColumn id="3" name="UNIDADE ADMINISTRATIVA"/>
    <tableColumn id="4" name="SERVICO"/>
    <tableColumn id="5" name="COR"/>
    <tableColumn id="6" name="PAPEL"/>
    <tableColumn id="7" name="ACABAMENTO"/>
    <tableColumn id="8" name="QUANTIDADE"/>
    <tableColumn id="9" name="VALOR UNITARIO"/>
    <tableColumn id="10" name="VALOR BANNER"/>
    <tableColumn id="11" name="VALOR 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4:F85" totalsRowShown="0" headerRowDxfId="6">
  <tableColumns count="6">
    <tableColumn id="1" name="Unidade"/>
    <tableColumn id="2" name="jan/18" dataCellStyle="Vírgula"/>
    <tableColumn id="3" name="fev/18" dataCellStyle="Vírgula"/>
    <tableColumn id="4" name="mar/18" dataCellStyle="Vírgula"/>
    <tableColumn id="5" name="abr/18" dataCellStyle="Vírgula"/>
    <tableColumn id="6" name="Total Geral" dataDxfId="5" dataCellStyle="Vírgula">
      <calculatedColumnFormula>SUM(Tabela3[[#This Row],[jan/18]:[abr/18]])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O23" sqref="O23"/>
    </sheetView>
  </sheetViews>
  <sheetFormatPr defaultColWidth="0" defaultRowHeight="15" zeroHeight="1" x14ac:dyDescent="0.25"/>
  <cols>
    <col min="1" max="1" width="21" customWidth="1"/>
    <col min="2" max="10" width="10.5703125" bestFit="1" customWidth="1"/>
    <col min="11" max="11" width="11.5703125" bestFit="1" customWidth="1"/>
    <col min="12" max="13" width="10.5703125" bestFit="1" customWidth="1"/>
    <col min="14" max="14" width="12.85546875" customWidth="1"/>
    <col min="15" max="15" width="9.140625" style="13" customWidth="1"/>
    <col min="16" max="16384" width="9.140625" hidden="1"/>
  </cols>
  <sheetData>
    <row r="1" spans="1:15" ht="23.25" x14ac:dyDescent="0.3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x14ac:dyDescent="0.25">
      <c r="A3" s="13"/>
      <c r="B3" s="30" t="s">
        <v>66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3"/>
    </row>
    <row r="4" spans="1:15" x14ac:dyDescent="0.25">
      <c r="A4" t="s">
        <v>65</v>
      </c>
      <c r="B4" s="12" t="s">
        <v>53</v>
      </c>
      <c r="C4" s="12" t="s">
        <v>54</v>
      </c>
      <c r="D4" s="12" t="s">
        <v>55</v>
      </c>
      <c r="E4" s="12" t="s">
        <v>56</v>
      </c>
      <c r="F4" s="12" t="s">
        <v>57</v>
      </c>
      <c r="G4" s="12" t="s">
        <v>58</v>
      </c>
      <c r="H4" s="12" t="s">
        <v>59</v>
      </c>
      <c r="I4" s="12" t="s">
        <v>60</v>
      </c>
      <c r="J4" s="12" t="s">
        <v>61</v>
      </c>
      <c r="K4" s="12" t="s">
        <v>62</v>
      </c>
      <c r="L4" s="12" t="s">
        <v>63</v>
      </c>
      <c r="M4" s="12" t="s">
        <v>64</v>
      </c>
      <c r="N4" s="11" t="s">
        <v>0</v>
      </c>
    </row>
    <row r="5" spans="1:15" x14ac:dyDescent="0.25">
      <c r="A5" s="1" t="s">
        <v>1</v>
      </c>
      <c r="B5" s="2">
        <v>0</v>
      </c>
      <c r="C5" s="2">
        <v>0</v>
      </c>
      <c r="D5" s="2">
        <v>0</v>
      </c>
      <c r="E5" s="2">
        <v>0</v>
      </c>
      <c r="F5" s="2">
        <v>108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8">
        <f>SUBTOTAL(109,Tabela1[[#This Row],[jan-18]:[dez-18]])</f>
        <v>108</v>
      </c>
    </row>
    <row r="6" spans="1:15" x14ac:dyDescent="0.25">
      <c r="A6" s="1" t="s">
        <v>2</v>
      </c>
      <c r="B6" s="3">
        <v>17.200000000000003</v>
      </c>
      <c r="C6" s="3">
        <v>3.6</v>
      </c>
      <c r="D6" s="3">
        <v>1055.2</v>
      </c>
      <c r="E6" s="3">
        <v>0</v>
      </c>
      <c r="F6" s="3">
        <v>199.5</v>
      </c>
      <c r="G6" s="3">
        <v>70.2</v>
      </c>
      <c r="H6" s="3">
        <v>28.8</v>
      </c>
      <c r="I6" s="3">
        <v>541.4</v>
      </c>
      <c r="J6" s="3">
        <v>93.5</v>
      </c>
      <c r="K6" s="3">
        <v>27.2</v>
      </c>
      <c r="L6" s="3">
        <v>20</v>
      </c>
      <c r="M6" s="3">
        <v>60.8</v>
      </c>
      <c r="N6" s="9">
        <f>SUBTOTAL(109,Tabela1[[#This Row],[jan-18]:[dez-18]])</f>
        <v>2117.4000000000005</v>
      </c>
    </row>
    <row r="7" spans="1:15" x14ac:dyDescent="0.25">
      <c r="A7" s="1" t="s">
        <v>3</v>
      </c>
      <c r="B7" s="3">
        <v>0</v>
      </c>
      <c r="C7" s="3">
        <v>338.8</v>
      </c>
      <c r="D7" s="3">
        <v>0</v>
      </c>
      <c r="E7" s="3">
        <v>0</v>
      </c>
      <c r="F7" s="3">
        <v>0</v>
      </c>
      <c r="G7" s="3">
        <v>587</v>
      </c>
      <c r="H7" s="3">
        <v>0</v>
      </c>
      <c r="I7" s="3">
        <v>0</v>
      </c>
      <c r="J7" s="3">
        <v>0</v>
      </c>
      <c r="K7" s="3">
        <v>1961.4</v>
      </c>
      <c r="L7" s="3">
        <v>0</v>
      </c>
      <c r="M7" s="3">
        <v>0</v>
      </c>
      <c r="N7" s="9">
        <f>SUBTOTAL(109,Tabela1[[#This Row],[jan-18]:[dez-18]])</f>
        <v>2887.2</v>
      </c>
    </row>
    <row r="8" spans="1:15" x14ac:dyDescent="0.25">
      <c r="A8" s="1" t="s">
        <v>4</v>
      </c>
      <c r="B8" s="3">
        <v>12</v>
      </c>
      <c r="C8" s="3">
        <v>2</v>
      </c>
      <c r="D8" s="3">
        <v>29.6</v>
      </c>
      <c r="E8" s="3">
        <v>165.4</v>
      </c>
      <c r="F8" s="3">
        <v>72</v>
      </c>
      <c r="G8" s="3">
        <v>172.4</v>
      </c>
      <c r="H8" s="3">
        <v>126</v>
      </c>
      <c r="I8" s="3">
        <v>2538</v>
      </c>
      <c r="J8" s="3">
        <v>270</v>
      </c>
      <c r="K8" s="3">
        <v>175</v>
      </c>
      <c r="L8" s="3">
        <v>184.60000000000002</v>
      </c>
      <c r="M8" s="3">
        <v>0</v>
      </c>
      <c r="N8" s="9">
        <f>SUBTOTAL(109,Tabela1[[#This Row],[jan-18]:[dez-18]])</f>
        <v>3747</v>
      </c>
    </row>
    <row r="9" spans="1:15" x14ac:dyDescent="0.25">
      <c r="A9" s="1" t="s">
        <v>5</v>
      </c>
      <c r="B9" s="3">
        <v>241.3</v>
      </c>
      <c r="C9" s="3">
        <v>2</v>
      </c>
      <c r="D9" s="3">
        <v>135.19999999999999</v>
      </c>
      <c r="E9" s="3">
        <v>5.1000000000000005</v>
      </c>
      <c r="F9" s="3">
        <v>50.4</v>
      </c>
      <c r="G9" s="3">
        <v>0</v>
      </c>
      <c r="H9" s="3">
        <v>256.3</v>
      </c>
      <c r="I9" s="3">
        <v>36.5</v>
      </c>
      <c r="J9" s="3">
        <v>714.40000000000009</v>
      </c>
      <c r="K9" s="3">
        <v>1760.6</v>
      </c>
      <c r="L9" s="3">
        <v>916.2</v>
      </c>
      <c r="M9" s="3">
        <v>108.2</v>
      </c>
      <c r="N9" s="9">
        <f>SUBTOTAL(109,Tabela1[[#This Row],[jan-18]:[dez-18]])</f>
        <v>4226.2</v>
      </c>
    </row>
    <row r="10" spans="1:15" x14ac:dyDescent="0.25">
      <c r="A10" s="1" t="s">
        <v>6</v>
      </c>
      <c r="B10" s="3">
        <v>9.2000000000000011</v>
      </c>
      <c r="C10" s="3">
        <v>0</v>
      </c>
      <c r="D10" s="3">
        <v>9.8000000000000007</v>
      </c>
      <c r="E10" s="3">
        <v>16.8</v>
      </c>
      <c r="F10" s="3">
        <v>29.900000000000002</v>
      </c>
      <c r="G10" s="3">
        <v>56.6</v>
      </c>
      <c r="H10" s="3">
        <v>64.400000000000006</v>
      </c>
      <c r="I10" s="3">
        <v>109.50000000000001</v>
      </c>
      <c r="J10" s="3">
        <v>5.6000000000000005</v>
      </c>
      <c r="K10" s="3">
        <v>9.1999999999999993</v>
      </c>
      <c r="L10" s="3">
        <v>0</v>
      </c>
      <c r="M10" s="3">
        <v>22.2</v>
      </c>
      <c r="N10" s="9">
        <f>SUBTOTAL(109,Tabela1[[#This Row],[jan-18]:[dez-18]])</f>
        <v>333.20000000000005</v>
      </c>
    </row>
    <row r="11" spans="1:15" x14ac:dyDescent="0.25">
      <c r="A11" s="1" t="s">
        <v>7</v>
      </c>
      <c r="B11" s="3">
        <v>414</v>
      </c>
      <c r="C11" s="3">
        <v>25.200000000000003</v>
      </c>
      <c r="D11" s="3">
        <v>129.70000000000002</v>
      </c>
      <c r="E11" s="3">
        <v>275.3</v>
      </c>
      <c r="F11" s="3">
        <v>258.39999999999998</v>
      </c>
      <c r="G11" s="3">
        <v>193</v>
      </c>
      <c r="H11" s="3">
        <v>93.600000000000009</v>
      </c>
      <c r="I11" s="3">
        <v>103.4</v>
      </c>
      <c r="J11" s="3">
        <v>184.20000000000002</v>
      </c>
      <c r="K11" s="3">
        <v>436.9</v>
      </c>
      <c r="L11" s="3">
        <v>129.30000000000001</v>
      </c>
      <c r="M11" s="3">
        <v>1058.2</v>
      </c>
      <c r="N11" s="9">
        <f>SUBTOTAL(109,Tabela1[[#This Row],[jan-18]:[dez-18]])</f>
        <v>3301.2</v>
      </c>
    </row>
    <row r="12" spans="1:15" x14ac:dyDescent="0.25">
      <c r="A12" s="1" t="s">
        <v>8</v>
      </c>
      <c r="B12" s="3">
        <v>28.200000000000003</v>
      </c>
      <c r="C12" s="3">
        <v>40.400000000000006</v>
      </c>
      <c r="D12" s="3">
        <v>1899.4</v>
      </c>
      <c r="E12" s="3">
        <v>63.300000000000004</v>
      </c>
      <c r="F12" s="3">
        <v>131.60000000000002</v>
      </c>
      <c r="G12" s="3">
        <v>50.000000000000007</v>
      </c>
      <c r="H12" s="3">
        <v>91.5</v>
      </c>
      <c r="I12" s="3">
        <v>144</v>
      </c>
      <c r="J12" s="3">
        <v>9.7000000000000011</v>
      </c>
      <c r="K12" s="3">
        <v>33.4</v>
      </c>
      <c r="L12" s="3">
        <v>109.80000000000001</v>
      </c>
      <c r="M12" s="3">
        <v>29.200000000000003</v>
      </c>
      <c r="N12" s="9">
        <f>SUBTOTAL(109,Tabela1[[#This Row],[jan-18]:[dez-18]])</f>
        <v>2630.5</v>
      </c>
    </row>
    <row r="13" spans="1:15" x14ac:dyDescent="0.25">
      <c r="A13" s="1" t="s">
        <v>9</v>
      </c>
      <c r="B13" s="3">
        <v>1268.7</v>
      </c>
      <c r="C13" s="3">
        <v>0</v>
      </c>
      <c r="D13" s="3">
        <v>2392.4</v>
      </c>
      <c r="E13" s="3">
        <v>2842.6000000000004</v>
      </c>
      <c r="F13" s="3">
        <v>1367.9</v>
      </c>
      <c r="G13" s="3">
        <v>2138.4</v>
      </c>
      <c r="H13" s="3">
        <v>153</v>
      </c>
      <c r="I13" s="3">
        <v>1186.9000000000001</v>
      </c>
      <c r="J13" s="3">
        <v>1599.8000000000002</v>
      </c>
      <c r="K13" s="3">
        <v>2577.6000000000004</v>
      </c>
      <c r="L13" s="3">
        <v>9009.2000000000007</v>
      </c>
      <c r="M13" s="3">
        <v>14191.800000000001</v>
      </c>
      <c r="N13" s="9">
        <f>SUBTOTAL(109,Tabela1[[#This Row],[jan-18]:[dez-18]])</f>
        <v>38728.300000000003</v>
      </c>
    </row>
    <row r="14" spans="1:15" x14ac:dyDescent="0.25">
      <c r="A14" s="1" t="s">
        <v>10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150</v>
      </c>
      <c r="J14" s="3">
        <v>216</v>
      </c>
      <c r="K14" s="3">
        <v>0</v>
      </c>
      <c r="L14" s="3">
        <v>0</v>
      </c>
      <c r="M14" s="3">
        <v>0</v>
      </c>
      <c r="N14" s="9">
        <f>SUBTOTAL(109,Tabela1[[#This Row],[jan-18]:[dez-18]])</f>
        <v>366</v>
      </c>
    </row>
    <row r="15" spans="1:15" x14ac:dyDescent="0.25">
      <c r="A15" s="1" t="s">
        <v>11</v>
      </c>
      <c r="B15" s="3">
        <v>0</v>
      </c>
      <c r="C15" s="3">
        <v>0</v>
      </c>
      <c r="D15" s="3">
        <v>0</v>
      </c>
      <c r="E15" s="3">
        <v>0</v>
      </c>
      <c r="F15" s="3">
        <f>0</f>
        <v>0</v>
      </c>
      <c r="G15" s="3">
        <f>0</f>
        <v>0</v>
      </c>
      <c r="H15" s="3">
        <f>0</f>
        <v>0</v>
      </c>
      <c r="I15" s="3">
        <v>0</v>
      </c>
      <c r="J15" s="3">
        <v>14</v>
      </c>
      <c r="K15" s="3">
        <v>3</v>
      </c>
      <c r="L15" s="3">
        <v>196.8</v>
      </c>
      <c r="M15" s="3">
        <v>0</v>
      </c>
      <c r="N15" s="9">
        <f>SUBTOTAL(109,Tabela1[[#This Row],[jan-18]:[dez-18]])</f>
        <v>213.8</v>
      </c>
    </row>
    <row r="16" spans="1:15" x14ac:dyDescent="0.25">
      <c r="A16" s="1" t="s">
        <v>12</v>
      </c>
      <c r="B16" s="3">
        <v>266.39999999999998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9">
        <f>SUBTOTAL(109,Tabela1[[#This Row],[jan-18]:[dez-18]])</f>
        <v>266.39999999999998</v>
      </c>
    </row>
    <row r="17" spans="1:14" x14ac:dyDescent="0.25">
      <c r="A17" s="1" t="s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9">
        <f>SUBTOTAL(109,Tabela1[[#This Row],[jan-18]:[dez-18]])</f>
        <v>0</v>
      </c>
    </row>
    <row r="18" spans="1:14" x14ac:dyDescent="0.25">
      <c r="A18" s="1" t="s">
        <v>14</v>
      </c>
      <c r="B18" s="3">
        <v>490.8</v>
      </c>
      <c r="C18" s="3">
        <v>0</v>
      </c>
      <c r="D18" s="3">
        <v>88.2</v>
      </c>
      <c r="E18" s="3">
        <v>348.20000000000005</v>
      </c>
      <c r="F18" s="3">
        <v>308.5</v>
      </c>
      <c r="G18" s="3">
        <v>566.80000000000007</v>
      </c>
      <c r="H18" s="3">
        <v>282.39999999999998</v>
      </c>
      <c r="I18" s="3">
        <v>51.900000000000006</v>
      </c>
      <c r="J18" s="3">
        <v>460</v>
      </c>
      <c r="K18" s="3">
        <v>353.8</v>
      </c>
      <c r="L18" s="3">
        <v>475.1</v>
      </c>
      <c r="M18" s="3">
        <v>330.5</v>
      </c>
      <c r="N18" s="9">
        <f>SUBTOTAL(109,Tabela1[[#This Row],[jan-18]:[dez-18]])</f>
        <v>3756.2000000000003</v>
      </c>
    </row>
    <row r="19" spans="1:14" x14ac:dyDescent="0.25">
      <c r="A19" s="1" t="s">
        <v>15</v>
      </c>
      <c r="B19" s="3">
        <v>0</v>
      </c>
      <c r="C19" s="3">
        <v>0</v>
      </c>
      <c r="D19" s="3">
        <v>672.30000000000007</v>
      </c>
      <c r="E19" s="3">
        <v>174.10000000000002</v>
      </c>
      <c r="F19" s="3">
        <v>282.90000000000003</v>
      </c>
      <c r="G19" s="3">
        <v>170.10000000000002</v>
      </c>
      <c r="H19" s="3">
        <v>383.40000000000003</v>
      </c>
      <c r="I19" s="3">
        <v>21.6</v>
      </c>
      <c r="J19" s="3">
        <v>337.2</v>
      </c>
      <c r="K19" s="3">
        <v>314.60000000000002</v>
      </c>
      <c r="L19" s="3">
        <v>14.4</v>
      </c>
      <c r="M19" s="3">
        <v>74.399999999999991</v>
      </c>
      <c r="N19" s="9">
        <f>SUBTOTAL(109,Tabela1[[#This Row],[jan-18]:[dez-18]])</f>
        <v>2445.0000000000005</v>
      </c>
    </row>
    <row r="20" spans="1:14" x14ac:dyDescent="0.25">
      <c r="A20" s="1" t="s">
        <v>16</v>
      </c>
      <c r="B20" s="3">
        <v>375.70000000000005</v>
      </c>
      <c r="C20" s="3">
        <v>0</v>
      </c>
      <c r="D20" s="3">
        <v>59.8</v>
      </c>
      <c r="E20" s="3">
        <v>151.20000000000002</v>
      </c>
      <c r="F20" s="3">
        <v>900.00000000000011</v>
      </c>
      <c r="G20" s="3">
        <v>26.8</v>
      </c>
      <c r="H20" s="3">
        <v>34</v>
      </c>
      <c r="I20" s="3">
        <v>375.2</v>
      </c>
      <c r="J20" s="3">
        <v>328.6</v>
      </c>
      <c r="K20" s="3">
        <v>208.1</v>
      </c>
      <c r="L20" s="3">
        <v>1079.6000000000001</v>
      </c>
      <c r="M20" s="3">
        <v>57.6</v>
      </c>
      <c r="N20" s="9">
        <f>SUBTOTAL(109,Tabela1[[#This Row],[jan-18]:[dez-18]])</f>
        <v>3596.6</v>
      </c>
    </row>
    <row r="21" spans="1:14" x14ac:dyDescent="0.25">
      <c r="A21" s="1" t="s">
        <v>17</v>
      </c>
      <c r="B21" s="3">
        <v>233.10000000000002</v>
      </c>
      <c r="C21" s="3">
        <v>104.10000000000001</v>
      </c>
      <c r="D21" s="3">
        <v>371.5</v>
      </c>
      <c r="E21" s="3">
        <v>910.90000000000009</v>
      </c>
      <c r="F21" s="3">
        <v>911.80000000000007</v>
      </c>
      <c r="G21" s="3">
        <v>1326.8</v>
      </c>
      <c r="H21" s="3">
        <v>919.90000000000009</v>
      </c>
      <c r="I21" s="3">
        <v>158.20000000000002</v>
      </c>
      <c r="J21" s="3">
        <v>1028.4000000000001</v>
      </c>
      <c r="K21" s="3">
        <v>1513.4</v>
      </c>
      <c r="L21" s="3">
        <v>1537.3000000000002</v>
      </c>
      <c r="M21" s="3">
        <v>982.5</v>
      </c>
      <c r="N21" s="9">
        <f>SUBTOTAL(109,Tabela1[[#This Row],[jan-18]:[dez-18]])</f>
        <v>9997.9000000000015</v>
      </c>
    </row>
    <row r="22" spans="1:14" x14ac:dyDescent="0.25">
      <c r="A22" s="1" t="s">
        <v>18</v>
      </c>
      <c r="B22" s="3">
        <v>83.8</v>
      </c>
      <c r="C22" s="3">
        <v>412.2</v>
      </c>
      <c r="D22" s="3">
        <v>1150.9000000000001</v>
      </c>
      <c r="E22" s="3">
        <v>663.2</v>
      </c>
      <c r="F22" s="3">
        <v>783.7</v>
      </c>
      <c r="G22" s="3">
        <v>319.90000000000003</v>
      </c>
      <c r="H22" s="3">
        <v>68.400000000000006</v>
      </c>
      <c r="I22" s="3">
        <v>0</v>
      </c>
      <c r="J22" s="3">
        <v>0</v>
      </c>
      <c r="K22" s="3">
        <v>1210.6000000000001</v>
      </c>
      <c r="L22" s="3">
        <v>15.200000000000001</v>
      </c>
      <c r="M22" s="3">
        <v>120.6</v>
      </c>
      <c r="N22" s="9">
        <f>SUBTOTAL(109,Tabela1[[#This Row],[jan-18]:[dez-18]])</f>
        <v>4828.5000000000009</v>
      </c>
    </row>
    <row r="23" spans="1:14" x14ac:dyDescent="0.25">
      <c r="A23" s="1" t="s">
        <v>19</v>
      </c>
      <c r="B23" s="3">
        <v>607.1</v>
      </c>
      <c r="C23" s="3">
        <v>62.300000000000004</v>
      </c>
      <c r="D23" s="3">
        <v>351.3</v>
      </c>
      <c r="E23" s="3">
        <v>836.1</v>
      </c>
      <c r="F23" s="3">
        <v>699.6</v>
      </c>
      <c r="G23" s="3">
        <v>678.30000000000007</v>
      </c>
      <c r="H23" s="3">
        <v>323.60000000000002</v>
      </c>
      <c r="I23" s="3">
        <v>260.2</v>
      </c>
      <c r="J23" s="3">
        <v>800.90000000000009</v>
      </c>
      <c r="K23" s="3">
        <v>1730.4</v>
      </c>
      <c r="L23" s="3">
        <v>478</v>
      </c>
      <c r="M23" s="3">
        <v>506.40000000000003</v>
      </c>
      <c r="N23" s="9">
        <f>SUBTOTAL(109,Tabela1[[#This Row],[jan-18]:[dez-18]])</f>
        <v>7334.1999999999989</v>
      </c>
    </row>
    <row r="24" spans="1:14" x14ac:dyDescent="0.25">
      <c r="A24" s="1" t="s">
        <v>20</v>
      </c>
      <c r="B24" s="3">
        <v>754.1</v>
      </c>
      <c r="C24" s="3">
        <v>353.5</v>
      </c>
      <c r="D24" s="3">
        <v>6.4</v>
      </c>
      <c r="E24" s="3">
        <v>957.90000000000009</v>
      </c>
      <c r="F24" s="3">
        <v>506.90000000000003</v>
      </c>
      <c r="G24" s="3">
        <v>898.90000000000009</v>
      </c>
      <c r="H24" s="3">
        <v>1384.4</v>
      </c>
      <c r="I24" s="3">
        <v>93.600000000000009</v>
      </c>
      <c r="J24" s="3">
        <v>1095</v>
      </c>
      <c r="K24" s="3">
        <v>1120.6000000000001</v>
      </c>
      <c r="L24" s="3">
        <v>848.2</v>
      </c>
      <c r="M24" s="3">
        <v>622.20000000000005</v>
      </c>
      <c r="N24" s="9">
        <f>SUBTOTAL(109,Tabela1[[#This Row],[jan-18]:[dez-18]])</f>
        <v>8641.7000000000007</v>
      </c>
    </row>
    <row r="25" spans="1:14" x14ac:dyDescent="0.25">
      <c r="A25" s="1" t="s">
        <v>21</v>
      </c>
      <c r="B25" s="3">
        <v>675</v>
      </c>
      <c r="C25" s="3">
        <v>553.30000000000007</v>
      </c>
      <c r="D25" s="3">
        <v>347.1</v>
      </c>
      <c r="E25" s="3">
        <v>1204.3000000000002</v>
      </c>
      <c r="F25" s="3">
        <v>863.2</v>
      </c>
      <c r="G25" s="3">
        <v>962.6</v>
      </c>
      <c r="H25" s="3">
        <v>2073.6</v>
      </c>
      <c r="I25" s="3">
        <v>383.7</v>
      </c>
      <c r="J25" s="3">
        <v>1422</v>
      </c>
      <c r="K25" s="3">
        <v>1237.1000000000001</v>
      </c>
      <c r="L25" s="3">
        <v>1885.3000000000002</v>
      </c>
      <c r="M25" s="3">
        <v>793.90000000000009</v>
      </c>
      <c r="N25" s="9">
        <f>SUBTOTAL(109,Tabela1[[#This Row],[jan-18]:[dez-18]])</f>
        <v>12401.1</v>
      </c>
    </row>
    <row r="26" spans="1:14" x14ac:dyDescent="0.25">
      <c r="A26" s="1" t="s">
        <v>22</v>
      </c>
      <c r="B26" s="2">
        <v>0</v>
      </c>
      <c r="C26" s="2">
        <v>24.6</v>
      </c>
      <c r="D26" s="2">
        <v>95.4</v>
      </c>
      <c r="E26" s="2">
        <v>162.6</v>
      </c>
      <c r="F26" s="2">
        <v>27</v>
      </c>
      <c r="G26" s="2">
        <v>25.900000000000002</v>
      </c>
      <c r="H26" s="2">
        <v>116.1</v>
      </c>
      <c r="I26" s="2">
        <v>0</v>
      </c>
      <c r="J26" s="2">
        <v>0</v>
      </c>
      <c r="K26" s="2">
        <f>0</f>
        <v>0</v>
      </c>
      <c r="L26" s="2">
        <f>0</f>
        <v>0</v>
      </c>
      <c r="M26" s="2">
        <f>0</f>
        <v>0</v>
      </c>
      <c r="N26" s="8">
        <f>SUBTOTAL(109,Tabela1[[#This Row],[jan-18]:[dez-18]])</f>
        <v>451.6</v>
      </c>
    </row>
    <row r="27" spans="1:14" x14ac:dyDescent="0.25">
      <c r="A27" s="5" t="s">
        <v>50</v>
      </c>
      <c r="B27" s="6">
        <f>0</f>
        <v>0</v>
      </c>
      <c r="C27" s="6">
        <f>0</f>
        <v>0</v>
      </c>
      <c r="D27" s="6">
        <f>0</f>
        <v>0</v>
      </c>
      <c r="E27" s="6">
        <f>0</f>
        <v>0</v>
      </c>
      <c r="F27" s="6">
        <f>0</f>
        <v>0</v>
      </c>
      <c r="G27" s="6">
        <f>0</f>
        <v>0</v>
      </c>
      <c r="H27" s="6">
        <f>0</f>
        <v>0</v>
      </c>
      <c r="I27" s="6">
        <v>261</v>
      </c>
      <c r="J27" s="6">
        <v>48</v>
      </c>
      <c r="K27" s="6">
        <v>70.7</v>
      </c>
      <c r="L27" s="6">
        <v>0</v>
      </c>
      <c r="M27" s="6">
        <v>45</v>
      </c>
      <c r="N27" s="9">
        <f>SUBTOTAL(109,Tabela1[[#This Row],[jan-18]:[dez-18]])</f>
        <v>424.7</v>
      </c>
    </row>
    <row r="28" spans="1:14" x14ac:dyDescent="0.25">
      <c r="A28" s="1" t="s">
        <v>23</v>
      </c>
      <c r="B28" s="3">
        <v>2000</v>
      </c>
      <c r="C28" s="3">
        <v>0</v>
      </c>
      <c r="D28" s="3">
        <v>8</v>
      </c>
      <c r="E28" s="3">
        <v>0</v>
      </c>
      <c r="F28" s="3">
        <v>2000</v>
      </c>
      <c r="G28" s="3">
        <v>0</v>
      </c>
      <c r="H28" s="3">
        <v>0</v>
      </c>
      <c r="I28" s="3">
        <v>25</v>
      </c>
      <c r="J28" s="3">
        <v>528.79999999999995</v>
      </c>
      <c r="K28" s="3">
        <v>1500</v>
      </c>
      <c r="L28" s="3">
        <v>10.8</v>
      </c>
      <c r="M28" s="3">
        <v>0</v>
      </c>
      <c r="N28" s="9">
        <f>SUBTOTAL(109,Tabela1[[#This Row],[jan-18]:[dez-18]])</f>
        <v>6072.6</v>
      </c>
    </row>
    <row r="29" spans="1:14" x14ac:dyDescent="0.25">
      <c r="A29" s="1" t="s">
        <v>24</v>
      </c>
      <c r="B29" s="3">
        <v>0</v>
      </c>
      <c r="C29" s="3">
        <v>0</v>
      </c>
      <c r="D29" s="3">
        <v>0</v>
      </c>
      <c r="E29" s="3">
        <v>0</v>
      </c>
      <c r="F29" s="3">
        <v>3.6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253.20000000000002</v>
      </c>
      <c r="M29" s="3">
        <v>0</v>
      </c>
      <c r="N29" s="9">
        <f>SUBTOTAL(109,Tabela1[[#This Row],[jan-18]:[dez-18]])</f>
        <v>256.8</v>
      </c>
    </row>
    <row r="30" spans="1:14" x14ac:dyDescent="0.25">
      <c r="A30" s="1" t="s">
        <v>25</v>
      </c>
      <c r="B30" s="3">
        <v>1212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9</v>
      </c>
      <c r="J30" s="3">
        <v>0</v>
      </c>
      <c r="K30" s="3">
        <v>0</v>
      </c>
      <c r="L30" s="3">
        <v>0</v>
      </c>
      <c r="M30" s="3">
        <v>0</v>
      </c>
      <c r="N30" s="9">
        <f>SUBTOTAL(109,Tabela1[[#This Row],[jan-18]:[dez-18]])</f>
        <v>1221</v>
      </c>
    </row>
    <row r="31" spans="1:14" x14ac:dyDescent="0.25">
      <c r="A31" s="1" t="s">
        <v>26</v>
      </c>
      <c r="B31" s="3">
        <v>1227.3000000000002</v>
      </c>
      <c r="C31" s="3">
        <v>0</v>
      </c>
      <c r="D31" s="3">
        <v>55</v>
      </c>
      <c r="E31" s="3">
        <v>7.2</v>
      </c>
      <c r="F31" s="3">
        <v>2523.1999999999998</v>
      </c>
      <c r="G31" s="3">
        <v>6341.2</v>
      </c>
      <c r="H31" s="3">
        <v>9</v>
      </c>
      <c r="I31" s="3">
        <v>0</v>
      </c>
      <c r="J31" s="3">
        <v>1068</v>
      </c>
      <c r="K31" s="3">
        <v>79650</v>
      </c>
      <c r="L31" s="3">
        <v>5207.5</v>
      </c>
      <c r="M31" s="3">
        <v>20</v>
      </c>
      <c r="N31" s="9">
        <f>SUBTOTAL(109,Tabela1[[#This Row],[jan-18]:[dez-18]])</f>
        <v>96108.4</v>
      </c>
    </row>
    <row r="32" spans="1:14" x14ac:dyDescent="0.25">
      <c r="A32" s="1" t="s">
        <v>27</v>
      </c>
      <c r="B32" s="3">
        <f>0</f>
        <v>0</v>
      </c>
      <c r="C32" s="3">
        <f>0</f>
        <v>0</v>
      </c>
      <c r="D32" s="3">
        <f>0</f>
        <v>0</v>
      </c>
      <c r="E32" s="3">
        <v>126.4</v>
      </c>
      <c r="F32" s="3">
        <v>92</v>
      </c>
      <c r="G32" s="3">
        <v>0</v>
      </c>
      <c r="H32" s="3">
        <v>124.60000000000001</v>
      </c>
      <c r="I32" s="3">
        <v>4</v>
      </c>
      <c r="J32" s="3">
        <v>938.6</v>
      </c>
      <c r="K32" s="3">
        <v>631.80000000000007</v>
      </c>
      <c r="L32" s="3">
        <v>0</v>
      </c>
      <c r="M32" s="3">
        <v>90.2</v>
      </c>
      <c r="N32" s="9">
        <f>SUBTOTAL(109,Tabela1[[#This Row],[jan-18]:[dez-18]])</f>
        <v>2007.6000000000001</v>
      </c>
    </row>
    <row r="33" spans="1:14" x14ac:dyDescent="0.25">
      <c r="A33" s="1" t="s">
        <v>28</v>
      </c>
      <c r="B33" s="3">
        <v>235.20000000000002</v>
      </c>
      <c r="C33" s="3">
        <v>845.80000000000007</v>
      </c>
      <c r="D33" s="3">
        <v>480.3</v>
      </c>
      <c r="E33" s="3">
        <v>1236.2</v>
      </c>
      <c r="F33" s="3">
        <v>574.70000000000005</v>
      </c>
      <c r="G33" s="3">
        <v>589.30000000000007</v>
      </c>
      <c r="H33" s="3">
        <v>0</v>
      </c>
      <c r="I33" s="3">
        <v>438.1</v>
      </c>
      <c r="J33" s="3">
        <v>867.40000000000009</v>
      </c>
      <c r="K33" s="3">
        <v>535.6</v>
      </c>
      <c r="L33" s="3">
        <v>490.20000000000005</v>
      </c>
      <c r="M33" s="3">
        <v>49.5</v>
      </c>
      <c r="N33" s="9">
        <f>SUBTOTAL(109,Tabela1[[#This Row],[jan-18]:[dez-18]])</f>
        <v>6342.3</v>
      </c>
    </row>
    <row r="34" spans="1:14" x14ac:dyDescent="0.25">
      <c r="A34" s="1" t="s">
        <v>29</v>
      </c>
      <c r="B34" s="3">
        <v>0</v>
      </c>
      <c r="C34" s="3">
        <v>32.4</v>
      </c>
      <c r="D34" s="3">
        <v>70.300000000000011</v>
      </c>
      <c r="E34" s="3">
        <f>0</f>
        <v>0</v>
      </c>
      <c r="F34" s="3">
        <v>4</v>
      </c>
      <c r="G34" s="3">
        <v>86.4</v>
      </c>
      <c r="H34" s="3">
        <v>0</v>
      </c>
      <c r="I34" s="3">
        <v>50</v>
      </c>
      <c r="J34" s="3">
        <f>0</f>
        <v>0</v>
      </c>
      <c r="K34" s="3">
        <v>6.6000000000000005</v>
      </c>
      <c r="L34" s="3">
        <v>0</v>
      </c>
      <c r="M34" s="3">
        <v>0</v>
      </c>
      <c r="N34" s="9">
        <f>SUBTOTAL(109,Tabela1[[#This Row],[jan-18]:[dez-18]])</f>
        <v>249.70000000000002</v>
      </c>
    </row>
    <row r="35" spans="1:14" x14ac:dyDescent="0.25">
      <c r="A35" s="1" t="s">
        <v>30</v>
      </c>
      <c r="B35" s="3">
        <v>332.3</v>
      </c>
      <c r="C35" s="3">
        <v>782.7</v>
      </c>
      <c r="D35" s="3">
        <v>56.5</v>
      </c>
      <c r="E35" s="3">
        <v>346.8</v>
      </c>
      <c r="F35" s="3">
        <v>210.50000000000003</v>
      </c>
      <c r="G35" s="3">
        <v>1960.1000000000001</v>
      </c>
      <c r="H35" s="3">
        <v>546.5</v>
      </c>
      <c r="I35" s="3">
        <v>431.1</v>
      </c>
      <c r="J35" s="3">
        <v>348.90000000000003</v>
      </c>
      <c r="K35" s="3">
        <v>265</v>
      </c>
      <c r="L35" s="3">
        <v>954.90000000000009</v>
      </c>
      <c r="M35" s="3">
        <v>124.1</v>
      </c>
      <c r="N35" s="9">
        <f>SUBTOTAL(109,Tabela1[[#This Row],[jan-18]:[dez-18]])</f>
        <v>6359.4</v>
      </c>
    </row>
    <row r="36" spans="1:14" x14ac:dyDescent="0.25">
      <c r="A36" s="1" t="s">
        <v>31</v>
      </c>
      <c r="B36" s="3">
        <v>4</v>
      </c>
      <c r="C36" s="3">
        <v>0</v>
      </c>
      <c r="D36" s="3">
        <v>25.2</v>
      </c>
      <c r="E36" s="3">
        <v>4</v>
      </c>
      <c r="F36" s="3">
        <v>44</v>
      </c>
      <c r="G36" s="3">
        <v>0</v>
      </c>
      <c r="H36" s="3">
        <v>0</v>
      </c>
      <c r="I36" s="3">
        <v>2</v>
      </c>
      <c r="J36" s="3">
        <v>2</v>
      </c>
      <c r="K36" s="3">
        <v>0</v>
      </c>
      <c r="L36" s="3">
        <v>87</v>
      </c>
      <c r="M36" s="3">
        <v>0</v>
      </c>
      <c r="N36" s="9">
        <f>SUBTOTAL(109,Tabela1[[#This Row],[jan-18]:[dez-18]])</f>
        <v>168.2</v>
      </c>
    </row>
    <row r="37" spans="1:14" x14ac:dyDescent="0.25">
      <c r="A37" s="1" t="s">
        <v>32</v>
      </c>
      <c r="B37" s="3">
        <v>423.5</v>
      </c>
      <c r="C37" s="3">
        <v>34.799999999999997</v>
      </c>
      <c r="D37" s="3">
        <v>399.00000000000006</v>
      </c>
      <c r="E37" s="3">
        <v>324.10000000000002</v>
      </c>
      <c r="F37" s="3">
        <v>270.5</v>
      </c>
      <c r="G37" s="3">
        <v>190.5</v>
      </c>
      <c r="H37" s="3">
        <v>296.2</v>
      </c>
      <c r="I37" s="3">
        <v>348.70000000000005</v>
      </c>
      <c r="J37" s="3">
        <v>208.20000000000002</v>
      </c>
      <c r="K37" s="3">
        <v>397</v>
      </c>
      <c r="L37" s="3">
        <v>192.5</v>
      </c>
      <c r="M37" s="3">
        <v>113.2</v>
      </c>
      <c r="N37" s="9">
        <f>SUBTOTAL(109,Tabela1[[#This Row],[jan-18]:[dez-18]])</f>
        <v>3198.2</v>
      </c>
    </row>
    <row r="38" spans="1:14" x14ac:dyDescent="0.25">
      <c r="A38" s="1" t="s">
        <v>33</v>
      </c>
      <c r="B38" s="3">
        <v>0</v>
      </c>
      <c r="C38" s="3">
        <v>0</v>
      </c>
      <c r="D38" s="3">
        <v>0</v>
      </c>
      <c r="E38" s="3">
        <v>0</v>
      </c>
      <c r="F38" s="3">
        <v>7.2</v>
      </c>
      <c r="G38" s="3">
        <v>200</v>
      </c>
      <c r="H38" s="3">
        <v>0</v>
      </c>
      <c r="I38" s="3">
        <v>0</v>
      </c>
      <c r="J38" s="3">
        <v>0</v>
      </c>
      <c r="K38" s="3">
        <v>18</v>
      </c>
      <c r="L38" s="3">
        <v>0</v>
      </c>
      <c r="M38" s="3">
        <v>0</v>
      </c>
      <c r="N38" s="9">
        <f>SUBTOTAL(109,Tabela1[[#This Row],[jan-18]:[dez-18]])</f>
        <v>225.2</v>
      </c>
    </row>
    <row r="39" spans="1:14" x14ac:dyDescent="0.25">
      <c r="A39" s="1" t="s">
        <v>34</v>
      </c>
      <c r="B39" s="3">
        <v>0</v>
      </c>
      <c r="C39" s="3">
        <v>0</v>
      </c>
      <c r="D39" s="3">
        <v>0</v>
      </c>
      <c r="E39" s="3">
        <v>0</v>
      </c>
      <c r="F39" s="3">
        <v>71.5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200</v>
      </c>
      <c r="N39" s="9">
        <f>SUBTOTAL(109,Tabela1[[#This Row],[jan-18]:[dez-18]])</f>
        <v>271.5</v>
      </c>
    </row>
    <row r="40" spans="1:14" x14ac:dyDescent="0.25">
      <c r="A40" s="1" t="s">
        <v>35</v>
      </c>
      <c r="B40" s="3">
        <v>101</v>
      </c>
      <c r="C40" s="3">
        <v>0</v>
      </c>
      <c r="D40" s="3">
        <v>6.6000000000000005</v>
      </c>
      <c r="E40" s="3">
        <v>471</v>
      </c>
      <c r="F40" s="3">
        <v>201.7</v>
      </c>
      <c r="G40" s="3">
        <v>180.6</v>
      </c>
      <c r="H40" s="3">
        <v>164.9</v>
      </c>
      <c r="I40" s="3">
        <v>103.5</v>
      </c>
      <c r="J40" s="3">
        <v>353.2</v>
      </c>
      <c r="K40" s="3">
        <v>609.5</v>
      </c>
      <c r="L40" s="3">
        <v>388.40000000000003</v>
      </c>
      <c r="M40" s="3">
        <v>68.300000000000011</v>
      </c>
      <c r="N40" s="9">
        <f>SUBTOTAL(109,Tabela1[[#This Row],[jan-18]:[dez-18]])</f>
        <v>2648.7000000000003</v>
      </c>
    </row>
    <row r="41" spans="1:14" x14ac:dyDescent="0.25">
      <c r="A41" s="1" t="s">
        <v>36</v>
      </c>
      <c r="B41" s="3">
        <v>0</v>
      </c>
      <c r="C41" s="3">
        <v>0</v>
      </c>
      <c r="D41" s="3">
        <v>0</v>
      </c>
      <c r="E41" s="3">
        <v>170</v>
      </c>
      <c r="F41" s="3">
        <v>0</v>
      </c>
      <c r="G41" s="3">
        <v>0</v>
      </c>
      <c r="H41" s="3">
        <v>20</v>
      </c>
      <c r="I41" s="3">
        <v>0</v>
      </c>
      <c r="J41" s="3">
        <v>100</v>
      </c>
      <c r="K41" s="3">
        <v>0</v>
      </c>
      <c r="L41" s="3">
        <v>0</v>
      </c>
      <c r="M41" s="3">
        <v>0</v>
      </c>
      <c r="N41" s="9">
        <f>SUBTOTAL(109,Tabela1[[#This Row],[jan-18]:[dez-18]])</f>
        <v>290</v>
      </c>
    </row>
    <row r="42" spans="1:14" x14ac:dyDescent="0.25">
      <c r="A42" s="1" t="s">
        <v>37</v>
      </c>
      <c r="B42" s="2">
        <f>0</f>
        <v>0</v>
      </c>
      <c r="C42" s="2">
        <f>0</f>
        <v>0</v>
      </c>
      <c r="D42" s="2">
        <f>0</f>
        <v>0</v>
      </c>
      <c r="E42" s="2">
        <f>0</f>
        <v>0</v>
      </c>
      <c r="F42" s="2">
        <f>0</f>
        <v>0</v>
      </c>
      <c r="G42" s="2">
        <v>16.8</v>
      </c>
      <c r="H42" s="2">
        <v>0</v>
      </c>
      <c r="I42" s="2">
        <f>0</f>
        <v>0</v>
      </c>
      <c r="J42" s="2">
        <f>0</f>
        <v>0</v>
      </c>
      <c r="K42" s="2">
        <f>0</f>
        <v>0</v>
      </c>
      <c r="L42" s="2">
        <f>0</f>
        <v>0</v>
      </c>
      <c r="M42" s="2">
        <f>0</f>
        <v>0</v>
      </c>
      <c r="N42" s="9">
        <f>SUBTOTAL(109,Tabela1[[#This Row],[jan-18]:[dez-18]])</f>
        <v>16.8</v>
      </c>
    </row>
    <row r="43" spans="1:14" x14ac:dyDescent="0.25">
      <c r="A43" s="1" t="s">
        <v>38</v>
      </c>
      <c r="B43" s="3">
        <v>125.30000000000001</v>
      </c>
      <c r="C43" s="3">
        <v>309.5</v>
      </c>
      <c r="D43" s="3">
        <v>778</v>
      </c>
      <c r="E43" s="3">
        <v>1420</v>
      </c>
      <c r="F43" s="3">
        <v>43.2</v>
      </c>
      <c r="G43" s="3">
        <v>699.3</v>
      </c>
      <c r="H43" s="3">
        <v>273.5</v>
      </c>
      <c r="I43" s="3">
        <v>0</v>
      </c>
      <c r="J43" s="3">
        <v>981.90000000000009</v>
      </c>
      <c r="K43" s="3">
        <v>527.6</v>
      </c>
      <c r="L43" s="3">
        <v>407.20000000000005</v>
      </c>
      <c r="M43" s="3">
        <v>673.3</v>
      </c>
      <c r="N43" s="9">
        <f>SUBTOTAL(109,Tabela1[[#This Row],[jan-18]:[dez-18]])</f>
        <v>6238.8000000000011</v>
      </c>
    </row>
    <row r="44" spans="1:14" x14ac:dyDescent="0.25">
      <c r="A44" s="5" t="s">
        <v>52</v>
      </c>
      <c r="B44" s="6">
        <v>216</v>
      </c>
      <c r="C44" s="6">
        <v>72</v>
      </c>
      <c r="D44" s="6">
        <v>66</v>
      </c>
      <c r="E44" s="6">
        <v>36</v>
      </c>
      <c r="F44" s="6">
        <v>112</v>
      </c>
      <c r="G44" s="6">
        <v>32.4</v>
      </c>
      <c r="H44" s="6">
        <v>0</v>
      </c>
      <c r="I44" s="6">
        <v>1376.4</v>
      </c>
      <c r="J44" s="6">
        <v>10.8</v>
      </c>
      <c r="K44" s="6">
        <v>1113.8</v>
      </c>
      <c r="L44" s="6">
        <v>41.4</v>
      </c>
      <c r="M44" s="6">
        <v>39.6</v>
      </c>
      <c r="N44" s="9">
        <f>SUBTOTAL(109,Tabela1[[#This Row],[jan-18]:[dez-18]])</f>
        <v>3116.4</v>
      </c>
    </row>
    <row r="45" spans="1:14" x14ac:dyDescent="0.25">
      <c r="A45" s="1" t="s">
        <v>51</v>
      </c>
      <c r="B45" s="3">
        <v>0</v>
      </c>
      <c r="C45" s="3">
        <v>0</v>
      </c>
      <c r="D45" s="3">
        <v>436.3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1100.8</v>
      </c>
      <c r="L45" s="3">
        <v>654.4</v>
      </c>
      <c r="M45" s="3">
        <v>0</v>
      </c>
      <c r="N45" s="9">
        <f>SUBTOTAL(109,Tabela1[[#This Row],[jan-18]:[dez-18]])</f>
        <v>2191.5</v>
      </c>
    </row>
    <row r="46" spans="1:14" x14ac:dyDescent="0.25">
      <c r="A46" s="1" t="s">
        <v>39</v>
      </c>
      <c r="B46" s="3">
        <v>18.2</v>
      </c>
      <c r="C46" s="3">
        <v>8.8000000000000007</v>
      </c>
      <c r="D46" s="3">
        <v>24.6</v>
      </c>
      <c r="E46" s="3">
        <v>0</v>
      </c>
      <c r="F46" s="3">
        <v>2</v>
      </c>
      <c r="G46" s="3">
        <v>12.4</v>
      </c>
      <c r="H46" s="3">
        <v>6</v>
      </c>
      <c r="I46" s="3">
        <v>211</v>
      </c>
      <c r="J46" s="3">
        <v>136.19999999999999</v>
      </c>
      <c r="K46" s="3">
        <v>564.20000000000005</v>
      </c>
      <c r="L46" s="3">
        <v>240</v>
      </c>
      <c r="M46" s="3">
        <v>0</v>
      </c>
      <c r="N46" s="9">
        <f>SUBTOTAL(109,Tabela1[[#This Row],[jan-18]:[dez-18]])</f>
        <v>1223.4000000000001</v>
      </c>
    </row>
    <row r="47" spans="1:14" x14ac:dyDescent="0.25">
      <c r="A47" s="1" t="s">
        <v>40</v>
      </c>
      <c r="B47" s="3">
        <f>0</f>
        <v>0</v>
      </c>
      <c r="C47" s="3">
        <v>745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0</v>
      </c>
      <c r="J47" s="3">
        <v>30</v>
      </c>
      <c r="K47" s="3">
        <v>0</v>
      </c>
      <c r="L47" s="3">
        <v>0</v>
      </c>
      <c r="M47" s="3">
        <v>3</v>
      </c>
      <c r="N47" s="9">
        <f>SUBTOTAL(109,Tabela1[[#This Row],[jan-18]:[dez-18]])</f>
        <v>781</v>
      </c>
    </row>
    <row r="48" spans="1:14" x14ac:dyDescent="0.25">
      <c r="A48" s="1" t="s">
        <v>41</v>
      </c>
      <c r="B48" s="3">
        <v>224</v>
      </c>
      <c r="C48" s="3">
        <v>231.6</v>
      </c>
      <c r="D48" s="3">
        <v>630.20000000000005</v>
      </c>
      <c r="E48" s="3">
        <v>251</v>
      </c>
      <c r="F48" s="3">
        <v>697.6</v>
      </c>
      <c r="G48" s="3">
        <v>601.70000000000005</v>
      </c>
      <c r="H48" s="3">
        <v>448.2</v>
      </c>
      <c r="I48" s="3">
        <v>713.80000000000007</v>
      </c>
      <c r="J48" s="3">
        <v>284.2</v>
      </c>
      <c r="K48" s="3">
        <v>730</v>
      </c>
      <c r="L48" s="3">
        <v>4368.8</v>
      </c>
      <c r="M48" s="3">
        <v>347.6</v>
      </c>
      <c r="N48" s="9">
        <f>SUBTOTAL(109,Tabela1[[#This Row],[jan-18]:[dez-18]])</f>
        <v>9528.7000000000007</v>
      </c>
    </row>
    <row r="49" spans="1:15" x14ac:dyDescent="0.25">
      <c r="A49" s="1" t="s">
        <v>42</v>
      </c>
      <c r="B49" s="3">
        <v>0</v>
      </c>
      <c r="C49" s="3">
        <v>0</v>
      </c>
      <c r="D49" s="3">
        <v>276</v>
      </c>
      <c r="E49" s="3">
        <v>0</v>
      </c>
      <c r="F49" s="3">
        <v>47.7</v>
      </c>
      <c r="G49" s="3">
        <v>0</v>
      </c>
      <c r="H49" s="3">
        <v>32</v>
      </c>
      <c r="I49" s="3">
        <v>0</v>
      </c>
      <c r="J49" s="3">
        <v>65.399999999999991</v>
      </c>
      <c r="K49" s="3">
        <v>0</v>
      </c>
      <c r="L49" s="3">
        <v>270</v>
      </c>
      <c r="M49" s="3">
        <v>0</v>
      </c>
      <c r="N49" s="9">
        <f>SUBTOTAL(109,Tabela1[[#This Row],[jan-18]:[dez-18]])</f>
        <v>691.09999999999991</v>
      </c>
    </row>
    <row r="50" spans="1:15" x14ac:dyDescent="0.25">
      <c r="A50" s="1" t="s">
        <v>43</v>
      </c>
      <c r="B50" s="3">
        <v>181.10000000000002</v>
      </c>
      <c r="C50" s="3">
        <v>149.80000000000001</v>
      </c>
      <c r="D50" s="3">
        <v>1895.4</v>
      </c>
      <c r="E50" s="3">
        <v>1801.1000000000001</v>
      </c>
      <c r="F50" s="3">
        <v>8000.8</v>
      </c>
      <c r="G50" s="3">
        <v>133</v>
      </c>
      <c r="H50" s="3">
        <v>402.7</v>
      </c>
      <c r="I50" s="3">
        <v>530.1</v>
      </c>
      <c r="J50" s="3">
        <v>179.79999999999998</v>
      </c>
      <c r="K50" s="3">
        <v>528</v>
      </c>
      <c r="L50" s="3">
        <v>287.8</v>
      </c>
      <c r="M50" s="3">
        <v>189.2</v>
      </c>
      <c r="N50" s="9">
        <f>SUBTOTAL(109,Tabela1[[#This Row],[jan-18]:[dez-18]])</f>
        <v>14278.800000000001</v>
      </c>
    </row>
    <row r="51" spans="1:15" s="4" customFormat="1" x14ac:dyDescent="0.25">
      <c r="A51" s="1" t="s">
        <v>44</v>
      </c>
      <c r="B51" s="3">
        <v>172.8</v>
      </c>
      <c r="C51" s="3">
        <v>254.4</v>
      </c>
      <c r="D51" s="3">
        <v>503</v>
      </c>
      <c r="E51" s="3">
        <v>657.2</v>
      </c>
      <c r="F51" s="3">
        <v>4686.2000000000007</v>
      </c>
      <c r="G51" s="3">
        <v>1320.4</v>
      </c>
      <c r="H51" s="3">
        <v>519.79999999999995</v>
      </c>
      <c r="I51" s="3">
        <v>5905.7</v>
      </c>
      <c r="J51" s="3">
        <v>1478</v>
      </c>
      <c r="K51" s="3">
        <v>417.20000000000005</v>
      </c>
      <c r="L51" s="3">
        <v>5209.4000000000005</v>
      </c>
      <c r="M51" s="3">
        <v>1126.8</v>
      </c>
      <c r="N51" s="9">
        <f>SUBTOTAL(109,Tabela1[[#This Row],[jan-18]:[dez-18]])</f>
        <v>22250.9</v>
      </c>
      <c r="O51" s="14"/>
    </row>
    <row r="52" spans="1:15" x14ac:dyDescent="0.25">
      <c r="A52" s="1" t="s">
        <v>45</v>
      </c>
      <c r="B52" s="3">
        <v>80.2</v>
      </c>
      <c r="C52" s="3">
        <v>0</v>
      </c>
      <c r="D52" s="3">
        <v>1147.4000000000001</v>
      </c>
      <c r="E52" s="3">
        <v>311</v>
      </c>
      <c r="F52" s="3">
        <v>200.7</v>
      </c>
      <c r="G52" s="3">
        <v>1028.2</v>
      </c>
      <c r="H52" s="3">
        <v>566.20000000000005</v>
      </c>
      <c r="I52" s="3">
        <v>717.6</v>
      </c>
      <c r="J52" s="3">
        <v>524.5</v>
      </c>
      <c r="K52" s="3">
        <v>875.8</v>
      </c>
      <c r="L52" s="3">
        <v>422.8</v>
      </c>
      <c r="M52" s="3">
        <v>104.8</v>
      </c>
      <c r="N52" s="9">
        <f>SUBTOTAL(109,Tabela1[[#This Row],[jan-18]:[dez-18]])</f>
        <v>5979.2</v>
      </c>
    </row>
    <row r="53" spans="1:15" x14ac:dyDescent="0.25">
      <c r="A53" s="1" t="s">
        <v>46</v>
      </c>
      <c r="B53" s="3">
        <v>18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236.20000000000002</v>
      </c>
      <c r="I53" s="3">
        <v>378</v>
      </c>
      <c r="J53" s="3">
        <v>189</v>
      </c>
      <c r="K53" s="3">
        <v>893</v>
      </c>
      <c r="L53" s="3">
        <v>597.5</v>
      </c>
      <c r="M53" s="3">
        <v>0</v>
      </c>
      <c r="N53" s="9">
        <f>SUBTOTAL(109,Tabela1[[#This Row],[jan-18]:[dez-18]])</f>
        <v>2311.6999999999998</v>
      </c>
    </row>
    <row r="54" spans="1:15" x14ac:dyDescent="0.25">
      <c r="A54" s="1" t="s">
        <v>47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9">
        <f>SUBTOTAL(109,Tabela1[[#This Row],[jan-18]:[dez-18]])</f>
        <v>0</v>
      </c>
    </row>
    <row r="55" spans="1:15" x14ac:dyDescent="0.25">
      <c r="A55" s="1" t="s">
        <v>48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23.400000000000002</v>
      </c>
      <c r="H55" s="3">
        <v>0</v>
      </c>
      <c r="I55" s="3">
        <v>0</v>
      </c>
      <c r="J55" s="3">
        <v>0</v>
      </c>
      <c r="K55" s="3">
        <v>109.8</v>
      </c>
      <c r="L55" s="3">
        <v>0</v>
      </c>
      <c r="M55" s="3">
        <v>8</v>
      </c>
      <c r="N55" s="9">
        <f>SUBTOTAL(109,Tabela1[[#This Row],[jan-18]:[dez-18]])</f>
        <v>141.19999999999999</v>
      </c>
    </row>
    <row r="56" spans="1:15" x14ac:dyDescent="0.25">
      <c r="A56" s="1" t="s">
        <v>49</v>
      </c>
      <c r="B56" s="3">
        <v>2027.6000000000001</v>
      </c>
      <c r="C56" s="3">
        <v>5319.0000000000009</v>
      </c>
      <c r="D56" s="3">
        <v>2518</v>
      </c>
      <c r="E56" s="3">
        <v>1389.7</v>
      </c>
      <c r="F56" s="3">
        <v>5482.7000000000007</v>
      </c>
      <c r="G56" s="3">
        <v>5305.5</v>
      </c>
      <c r="H56" s="3">
        <v>834.90000000000009</v>
      </c>
      <c r="I56" s="3">
        <v>2653.2000000000003</v>
      </c>
      <c r="J56" s="3">
        <v>3026.5</v>
      </c>
      <c r="K56" s="3">
        <v>1571.2</v>
      </c>
      <c r="L56" s="3">
        <v>8315.7000000000007</v>
      </c>
      <c r="M56" s="3">
        <v>5376.6</v>
      </c>
      <c r="N56" s="9">
        <f>SUBTOTAL(109,Tabela1[[#This Row],[jan-18]:[dez-18]])</f>
        <v>43820.600000000006</v>
      </c>
    </row>
    <row r="57" spans="1:15" x14ac:dyDescent="0.25">
      <c r="A57" s="10" t="s">
        <v>0</v>
      </c>
      <c r="B57" s="8">
        <f>SUBTOTAL(109,B5:B56)</f>
        <v>14075.100000000002</v>
      </c>
      <c r="C57" s="8">
        <f t="shared" ref="C57:M57" si="0">SUBTOTAL(109,C5:C56)</f>
        <v>10707.800000000003</v>
      </c>
      <c r="D57" s="8">
        <f t="shared" si="0"/>
        <v>18170</v>
      </c>
      <c r="E57" s="8">
        <f t="shared" si="0"/>
        <v>17328.700000000004</v>
      </c>
      <c r="F57" s="8">
        <f t="shared" si="0"/>
        <v>32780.100000000006</v>
      </c>
      <c r="G57" s="8">
        <f t="shared" si="0"/>
        <v>26964.900000000005</v>
      </c>
      <c r="H57" s="8">
        <f t="shared" si="0"/>
        <v>10880.100000000002</v>
      </c>
      <c r="I57" s="8">
        <f t="shared" si="0"/>
        <v>20312.3</v>
      </c>
      <c r="J57" s="8">
        <f t="shared" si="0"/>
        <v>19948.699999999997</v>
      </c>
      <c r="K57" s="8">
        <f t="shared" si="0"/>
        <v>106788.50000000003</v>
      </c>
      <c r="L57" s="8">
        <f t="shared" si="0"/>
        <v>45298.500000000015</v>
      </c>
      <c r="M57" s="8">
        <f t="shared" si="0"/>
        <v>27537.699999999997</v>
      </c>
      <c r="N57" s="8">
        <f>SUM(N5:N56)</f>
        <v>350792.40000000014</v>
      </c>
    </row>
    <row r="58" spans="1:15" s="13" customFormat="1" x14ac:dyDescent="0.25"/>
    <row r="59" spans="1:15" s="13" customFormat="1" hidden="1" x14ac:dyDescent="0.25"/>
    <row r="60" spans="1:1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</sheetData>
  <mergeCells count="2">
    <mergeCell ref="B3:M3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sqref="A1:XFD1"/>
    </sheetView>
  </sheetViews>
  <sheetFormatPr defaultColWidth="0" defaultRowHeight="15" zeroHeight="1" x14ac:dyDescent="0.25"/>
  <cols>
    <col min="1" max="1" width="24.5703125" customWidth="1"/>
    <col min="2" max="13" width="10.5703125" bestFit="1" customWidth="1"/>
    <col min="14" max="14" width="11.5703125" bestFit="1" customWidth="1"/>
    <col min="15" max="15" width="9.140625" style="13" customWidth="1"/>
    <col min="16" max="16384" width="9.140625" hidden="1"/>
  </cols>
  <sheetData>
    <row r="1" spans="1:14" s="32" customFormat="1" ht="23.25" x14ac:dyDescent="0.35">
      <c r="A1" s="32" t="s">
        <v>128</v>
      </c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3"/>
      <c r="B3" s="30" t="s">
        <v>66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x14ac:dyDescent="0.25">
      <c r="A4" t="s">
        <v>65</v>
      </c>
      <c r="B4" s="12" t="s">
        <v>77</v>
      </c>
      <c r="C4" s="12" t="s">
        <v>78</v>
      </c>
      <c r="D4" s="12" t="s">
        <v>79</v>
      </c>
      <c r="E4" s="12" t="s">
        <v>80</v>
      </c>
      <c r="F4" s="12" t="s">
        <v>81</v>
      </c>
      <c r="G4" s="12" t="s">
        <v>82</v>
      </c>
      <c r="H4" s="12" t="s">
        <v>83</v>
      </c>
      <c r="I4" s="12" t="s">
        <v>84</v>
      </c>
      <c r="J4" s="12" t="s">
        <v>85</v>
      </c>
      <c r="K4" s="12" t="s">
        <v>86</v>
      </c>
      <c r="L4" s="12" t="s">
        <v>87</v>
      </c>
      <c r="M4" s="12" t="s">
        <v>88</v>
      </c>
      <c r="N4" s="16" t="s">
        <v>0</v>
      </c>
    </row>
    <row r="5" spans="1:14" x14ac:dyDescent="0.25">
      <c r="A5" s="1" t="s">
        <v>67</v>
      </c>
      <c r="B5" s="2">
        <f>0</f>
        <v>0</v>
      </c>
      <c r="C5" s="2">
        <f>0</f>
        <v>0</v>
      </c>
      <c r="D5" s="2">
        <v>0</v>
      </c>
      <c r="E5" s="2">
        <v>63.120000000000005</v>
      </c>
      <c r="F5" s="2">
        <v>26.400000000000002</v>
      </c>
      <c r="G5" s="2">
        <v>15.52</v>
      </c>
      <c r="H5" s="2">
        <v>27.12</v>
      </c>
      <c r="I5" s="2">
        <v>27.36</v>
      </c>
      <c r="J5" s="2">
        <v>23.04</v>
      </c>
      <c r="K5" s="2">
        <v>42.800000000000004</v>
      </c>
      <c r="L5" s="2">
        <v>44.24</v>
      </c>
      <c r="M5" s="2">
        <v>19.2</v>
      </c>
      <c r="N5" s="8">
        <f>SUM(Tabela2[[#This Row],[jan/18]:[dez/18]])</f>
        <v>288.79999999999995</v>
      </c>
    </row>
    <row r="6" spans="1:14" x14ac:dyDescent="0.25">
      <c r="A6" s="1" t="s">
        <v>68</v>
      </c>
      <c r="B6" s="2">
        <v>14007.199999999999</v>
      </c>
      <c r="C6" s="2">
        <v>113.68</v>
      </c>
      <c r="D6" s="2">
        <v>170.4</v>
      </c>
      <c r="E6" s="2">
        <v>225.76</v>
      </c>
      <c r="F6" s="2">
        <v>199.92000000000002</v>
      </c>
      <c r="G6" s="2">
        <v>277.36</v>
      </c>
      <c r="H6" s="2">
        <v>150.16000000000003</v>
      </c>
      <c r="I6" s="2">
        <v>142.96</v>
      </c>
      <c r="J6" s="2">
        <v>208.4</v>
      </c>
      <c r="K6" s="2">
        <v>175.52</v>
      </c>
      <c r="L6" s="2">
        <v>248.8</v>
      </c>
      <c r="M6" s="2">
        <v>154.4</v>
      </c>
      <c r="N6" s="8">
        <f>SUM(Tabela2[[#This Row],[jan/18]:[dez/18]])</f>
        <v>16074.559999999998</v>
      </c>
    </row>
    <row r="7" spans="1:14" x14ac:dyDescent="0.25">
      <c r="A7" s="1" t="s">
        <v>69</v>
      </c>
      <c r="B7" s="2">
        <v>55.52</v>
      </c>
      <c r="C7" s="2">
        <v>59.44</v>
      </c>
      <c r="D7" s="2">
        <v>72.319999999999993</v>
      </c>
      <c r="E7" s="2">
        <v>70.400000000000006</v>
      </c>
      <c r="F7" s="2">
        <v>57.68</v>
      </c>
      <c r="G7" s="2">
        <v>102.16</v>
      </c>
      <c r="H7" s="2">
        <v>67.36</v>
      </c>
      <c r="I7" s="2">
        <v>95.759999999999991</v>
      </c>
      <c r="J7" s="2">
        <v>129.44</v>
      </c>
      <c r="K7" s="2">
        <v>134.32</v>
      </c>
      <c r="L7" s="2">
        <v>114.56</v>
      </c>
      <c r="M7" s="2">
        <v>166.88</v>
      </c>
      <c r="N7" s="8">
        <f>SUM(Tabela2[[#This Row],[jan/18]:[dez/18]])</f>
        <v>1125.8399999999997</v>
      </c>
    </row>
    <row r="8" spans="1:14" x14ac:dyDescent="0.25">
      <c r="A8" s="1" t="s">
        <v>3</v>
      </c>
      <c r="B8" s="2">
        <v>54.160000000000004</v>
      </c>
      <c r="C8" s="2">
        <v>30.560000000000002</v>
      </c>
      <c r="D8" s="2">
        <v>59.84</v>
      </c>
      <c r="E8" s="2">
        <v>84.960000000000008</v>
      </c>
      <c r="F8" s="2">
        <v>53.36</v>
      </c>
      <c r="G8" s="2">
        <v>177.84</v>
      </c>
      <c r="H8" s="2">
        <v>35.04</v>
      </c>
      <c r="I8" s="2">
        <v>45.28</v>
      </c>
      <c r="J8" s="2">
        <v>95.28</v>
      </c>
      <c r="K8" s="2">
        <v>173.84</v>
      </c>
      <c r="L8" s="2">
        <v>151.76</v>
      </c>
      <c r="M8" s="2">
        <v>97.84</v>
      </c>
      <c r="N8" s="8">
        <f>SUM(Tabela2[[#This Row],[jan/18]:[dez/18]])</f>
        <v>1059.76</v>
      </c>
    </row>
    <row r="9" spans="1:14" x14ac:dyDescent="0.25">
      <c r="A9" s="1" t="s">
        <v>4</v>
      </c>
      <c r="B9" s="2">
        <v>633.20000000000005</v>
      </c>
      <c r="C9" s="2">
        <v>69.680000000000007</v>
      </c>
      <c r="D9" s="2">
        <v>238.24</v>
      </c>
      <c r="E9" s="2">
        <v>903.04</v>
      </c>
      <c r="F9" s="2">
        <v>894.4</v>
      </c>
      <c r="G9" s="2">
        <v>1223.44</v>
      </c>
      <c r="H9" s="2">
        <v>645.36</v>
      </c>
      <c r="I9" s="2">
        <v>278.72000000000003</v>
      </c>
      <c r="J9" s="2">
        <v>834</v>
      </c>
      <c r="K9" s="2">
        <v>757.68000000000006</v>
      </c>
      <c r="L9" s="2">
        <v>698.4</v>
      </c>
      <c r="M9" s="2">
        <v>468.96000000000004</v>
      </c>
      <c r="N9" s="8">
        <f>SUM(Tabela2[[#This Row],[jan/18]:[dez/18]])</f>
        <v>7645.12</v>
      </c>
    </row>
    <row r="10" spans="1:14" x14ac:dyDescent="0.25">
      <c r="A10" s="1" t="s">
        <v>5</v>
      </c>
      <c r="B10" s="2">
        <v>533.28</v>
      </c>
      <c r="C10" s="2">
        <v>152</v>
      </c>
      <c r="D10" s="2">
        <v>203.52</v>
      </c>
      <c r="E10" s="2">
        <v>340.48</v>
      </c>
      <c r="F10" s="2">
        <v>318</v>
      </c>
      <c r="G10" s="2">
        <v>450.96000000000004</v>
      </c>
      <c r="H10" s="2">
        <v>257.92</v>
      </c>
      <c r="I10" s="2">
        <v>269.92</v>
      </c>
      <c r="J10" s="2">
        <v>334.08</v>
      </c>
      <c r="K10" s="2">
        <v>608.08000000000004</v>
      </c>
      <c r="L10" s="2">
        <v>363.28000000000003</v>
      </c>
      <c r="M10" s="2">
        <v>235.92000000000002</v>
      </c>
      <c r="N10" s="8">
        <f>SUM(Tabela2[[#This Row],[jan/18]:[dez/18]])</f>
        <v>4067.44</v>
      </c>
    </row>
    <row r="11" spans="1:14" x14ac:dyDescent="0.25">
      <c r="A11" s="1" t="s">
        <v>6</v>
      </c>
      <c r="B11" s="2">
        <v>561.20000000000005</v>
      </c>
      <c r="C11" s="2">
        <v>154.08000000000001</v>
      </c>
      <c r="D11" s="2">
        <v>129.04</v>
      </c>
      <c r="E11" s="2">
        <v>678.08</v>
      </c>
      <c r="F11" s="2">
        <v>692.88</v>
      </c>
      <c r="G11" s="2">
        <v>938</v>
      </c>
      <c r="H11" s="2">
        <v>535.91999999999996</v>
      </c>
      <c r="I11" s="2">
        <v>242.08</v>
      </c>
      <c r="J11" s="2">
        <v>853.6</v>
      </c>
      <c r="K11" s="2">
        <v>808.08</v>
      </c>
      <c r="L11" s="2">
        <v>828</v>
      </c>
      <c r="M11" s="2">
        <v>385.36</v>
      </c>
      <c r="N11" s="8">
        <f>SUM(Tabela2[[#This Row],[jan/18]:[dez/18]])</f>
        <v>6806.32</v>
      </c>
    </row>
    <row r="12" spans="1:14" x14ac:dyDescent="0.25">
      <c r="A12" s="1" t="s">
        <v>7</v>
      </c>
      <c r="B12" s="2">
        <v>395.04</v>
      </c>
      <c r="C12" s="2">
        <v>218.96</v>
      </c>
      <c r="D12" s="2">
        <v>272</v>
      </c>
      <c r="E12" s="2">
        <v>431.44</v>
      </c>
      <c r="F12" s="2">
        <v>522.48</v>
      </c>
      <c r="G12" s="2">
        <v>493.92</v>
      </c>
      <c r="H12" s="2">
        <v>418</v>
      </c>
      <c r="I12" s="2">
        <v>396.48</v>
      </c>
      <c r="J12" s="2">
        <v>586.32000000000005</v>
      </c>
      <c r="K12" s="2">
        <v>565.20000000000005</v>
      </c>
      <c r="L12" s="2">
        <v>436.08</v>
      </c>
      <c r="M12" s="2">
        <v>322.88</v>
      </c>
      <c r="N12" s="8">
        <f>SUM(Tabela2[[#This Row],[jan/18]:[dez/18]])</f>
        <v>5058.8</v>
      </c>
    </row>
    <row r="13" spans="1:14" x14ac:dyDescent="0.25">
      <c r="A13" s="1" t="s">
        <v>8</v>
      </c>
      <c r="B13" s="2">
        <v>440.56</v>
      </c>
      <c r="C13" s="2">
        <v>304.64</v>
      </c>
      <c r="D13" s="2">
        <v>406.48</v>
      </c>
      <c r="E13" s="2">
        <v>659.6</v>
      </c>
      <c r="F13" s="2">
        <v>660.48</v>
      </c>
      <c r="G13" s="2">
        <v>728.72</v>
      </c>
      <c r="H13" s="2">
        <v>445.6</v>
      </c>
      <c r="I13" s="2">
        <v>402.64</v>
      </c>
      <c r="J13" s="2">
        <v>411.68</v>
      </c>
      <c r="K13" s="2">
        <v>654.96</v>
      </c>
      <c r="L13" s="2">
        <v>608.96</v>
      </c>
      <c r="M13" s="2">
        <v>415.52</v>
      </c>
      <c r="N13" s="8">
        <f>SUM(Tabela2[[#This Row],[jan/18]:[dez/18]])</f>
        <v>6139.84</v>
      </c>
    </row>
    <row r="14" spans="1:14" x14ac:dyDescent="0.25">
      <c r="A14" s="1" t="s">
        <v>10</v>
      </c>
      <c r="B14" s="2">
        <v>482.08</v>
      </c>
      <c r="C14" s="2">
        <v>88.56</v>
      </c>
      <c r="D14" s="2">
        <v>103.28</v>
      </c>
      <c r="E14" s="2">
        <v>263.2</v>
      </c>
      <c r="F14" s="2">
        <v>199.6</v>
      </c>
      <c r="G14" s="2">
        <v>319.92</v>
      </c>
      <c r="H14" s="2">
        <v>146.64000000000001</v>
      </c>
      <c r="I14" s="2">
        <v>106.88</v>
      </c>
      <c r="J14" s="2">
        <v>226</v>
      </c>
      <c r="K14" s="2">
        <v>302.72000000000003</v>
      </c>
      <c r="L14" s="2">
        <v>300.40000000000003</v>
      </c>
      <c r="M14" s="2">
        <v>209.52</v>
      </c>
      <c r="N14" s="8">
        <f>SUM(Tabela2[[#This Row],[jan/18]:[dez/18]])</f>
        <v>2748.8</v>
      </c>
    </row>
    <row r="15" spans="1:14" x14ac:dyDescent="0.25">
      <c r="A15" s="1" t="s">
        <v>11</v>
      </c>
      <c r="B15" s="2">
        <v>143.04</v>
      </c>
      <c r="C15" s="2">
        <v>41.92</v>
      </c>
      <c r="D15" s="2">
        <v>152.32</v>
      </c>
      <c r="E15" s="2">
        <v>102.16</v>
      </c>
      <c r="F15" s="2">
        <v>371.52</v>
      </c>
      <c r="G15" s="2">
        <v>334.48</v>
      </c>
      <c r="H15" s="2">
        <v>177.20000000000002</v>
      </c>
      <c r="I15" s="2">
        <v>0</v>
      </c>
      <c r="J15" s="2">
        <v>255.20000000000002</v>
      </c>
      <c r="K15" s="2">
        <v>334</v>
      </c>
      <c r="L15" s="2">
        <v>248.96</v>
      </c>
      <c r="M15" s="2">
        <v>122.32000000000001</v>
      </c>
      <c r="N15" s="8">
        <f>SUM(Tabela2[[#This Row],[jan/18]:[dez/18]])</f>
        <v>2283.1200000000003</v>
      </c>
    </row>
    <row r="16" spans="1:14" x14ac:dyDescent="0.25">
      <c r="A16" s="1" t="s">
        <v>12</v>
      </c>
      <c r="B16" s="2">
        <v>478.8</v>
      </c>
      <c r="C16" s="2">
        <v>481.36</v>
      </c>
      <c r="D16" s="2">
        <v>414.96000000000004</v>
      </c>
      <c r="E16" s="2">
        <v>499.68</v>
      </c>
      <c r="F16" s="2">
        <v>344.56</v>
      </c>
      <c r="G16" s="2">
        <v>277.52</v>
      </c>
      <c r="H16" s="2">
        <v>217.6</v>
      </c>
      <c r="I16" s="2">
        <v>318</v>
      </c>
      <c r="J16" s="2">
        <v>381.12</v>
      </c>
      <c r="K16" s="2">
        <v>416.4</v>
      </c>
      <c r="L16" s="2">
        <v>430</v>
      </c>
      <c r="M16" s="2">
        <v>349.76</v>
      </c>
      <c r="N16" s="8">
        <f>SUM(Tabela2[[#This Row],[jan/18]:[dez/18]])</f>
        <v>4609.76</v>
      </c>
    </row>
    <row r="17" spans="1:14" x14ac:dyDescent="0.25">
      <c r="A17" s="1" t="s">
        <v>14</v>
      </c>
      <c r="B17" s="2">
        <v>61.120000000000005</v>
      </c>
      <c r="C17" s="2">
        <v>31.92</v>
      </c>
      <c r="D17" s="2">
        <v>64.400000000000006</v>
      </c>
      <c r="E17" s="2">
        <v>84.08</v>
      </c>
      <c r="F17" s="2">
        <v>85.12</v>
      </c>
      <c r="G17" s="2">
        <v>116.64</v>
      </c>
      <c r="H17" s="2">
        <v>70.08</v>
      </c>
      <c r="I17" s="2">
        <v>38.32</v>
      </c>
      <c r="J17" s="2">
        <v>107.84</v>
      </c>
      <c r="K17" s="2">
        <v>95.04</v>
      </c>
      <c r="L17" s="2">
        <v>62.88</v>
      </c>
      <c r="M17" s="2">
        <v>0</v>
      </c>
      <c r="N17" s="8">
        <f>SUM(Tabela2[[#This Row],[jan/18]:[dez/18]])</f>
        <v>817.44</v>
      </c>
    </row>
    <row r="18" spans="1:14" x14ac:dyDescent="0.25">
      <c r="A18" s="1" t="s">
        <v>15</v>
      </c>
      <c r="B18" s="2">
        <v>593.36</v>
      </c>
      <c r="C18" s="2">
        <v>284.56</v>
      </c>
      <c r="D18" s="2">
        <v>628.16</v>
      </c>
      <c r="E18" s="2">
        <v>572.80000000000007</v>
      </c>
      <c r="F18" s="2">
        <v>407.52</v>
      </c>
      <c r="G18" s="2">
        <v>644.64</v>
      </c>
      <c r="H18" s="2">
        <v>374.48</v>
      </c>
      <c r="I18" s="2">
        <v>600.64</v>
      </c>
      <c r="J18" s="2">
        <v>532.64</v>
      </c>
      <c r="K18" s="2">
        <v>861.76</v>
      </c>
      <c r="L18" s="2">
        <v>446.24</v>
      </c>
      <c r="M18" s="2">
        <v>278.08</v>
      </c>
      <c r="N18" s="8">
        <f>SUM(Tabela2[[#This Row],[jan/18]:[dez/18]])</f>
        <v>6224.88</v>
      </c>
    </row>
    <row r="19" spans="1:14" x14ac:dyDescent="0.25">
      <c r="A19" s="1" t="s">
        <v>16</v>
      </c>
      <c r="B19" s="2">
        <v>228.8</v>
      </c>
      <c r="C19" s="2">
        <v>164.96</v>
      </c>
      <c r="D19" s="2">
        <v>209.12</v>
      </c>
      <c r="E19" s="2">
        <v>236.72</v>
      </c>
      <c r="F19" s="2">
        <v>301.36</v>
      </c>
      <c r="G19" s="2">
        <v>268</v>
      </c>
      <c r="H19" s="2">
        <v>142.16</v>
      </c>
      <c r="I19" s="2">
        <v>242.8</v>
      </c>
      <c r="J19" s="2">
        <v>338.8</v>
      </c>
      <c r="K19" s="2">
        <v>302.72000000000003</v>
      </c>
      <c r="L19" s="2">
        <v>377.84000000000003</v>
      </c>
      <c r="M19" s="2">
        <v>180.88</v>
      </c>
      <c r="N19" s="8">
        <f>SUM(Tabela2[[#This Row],[jan/18]:[dez/18]])</f>
        <v>2994.1600000000008</v>
      </c>
    </row>
    <row r="20" spans="1:14" x14ac:dyDescent="0.25">
      <c r="A20" s="1" t="s">
        <v>17</v>
      </c>
      <c r="B20" s="2">
        <v>79.52000000000001</v>
      </c>
      <c r="C20" s="2">
        <v>64.08</v>
      </c>
      <c r="D20" s="2">
        <v>73.92</v>
      </c>
      <c r="E20" s="2">
        <v>126.96000000000001</v>
      </c>
      <c r="F20" s="2">
        <v>207.92000000000002</v>
      </c>
      <c r="G20" s="2">
        <v>224</v>
      </c>
      <c r="H20" s="2">
        <v>293.12</v>
      </c>
      <c r="I20" s="2">
        <v>113.92000000000002</v>
      </c>
      <c r="J20" s="2">
        <v>301.60000000000002</v>
      </c>
      <c r="K20" s="2">
        <v>623.04</v>
      </c>
      <c r="L20" s="2">
        <v>508.24</v>
      </c>
      <c r="M20" s="2">
        <v>164.56</v>
      </c>
      <c r="N20" s="8">
        <f>SUM(Tabela2[[#This Row],[jan/18]:[dez/18]])</f>
        <v>2780.8799999999997</v>
      </c>
    </row>
    <row r="21" spans="1:14" x14ac:dyDescent="0.25">
      <c r="A21" s="1" t="s">
        <v>18</v>
      </c>
      <c r="B21" s="2">
        <f>0</f>
        <v>0</v>
      </c>
      <c r="C21" s="2">
        <v>40</v>
      </c>
      <c r="D21" s="2">
        <v>175.92000000000002</v>
      </c>
      <c r="E21" s="2">
        <v>346.96</v>
      </c>
      <c r="F21" s="2">
        <v>296.32</v>
      </c>
      <c r="G21" s="2">
        <v>440.72</v>
      </c>
      <c r="H21" s="2">
        <v>206.8</v>
      </c>
      <c r="I21" s="2">
        <v>375.28000000000003</v>
      </c>
      <c r="J21" s="2">
        <v>181.92000000000002</v>
      </c>
      <c r="K21" s="2">
        <v>401.2</v>
      </c>
      <c r="L21" s="2">
        <v>386.72</v>
      </c>
      <c r="M21" s="2">
        <v>219.68</v>
      </c>
      <c r="N21" s="8">
        <f>SUM(Tabela2[[#This Row],[jan/18]:[dez/18]])</f>
        <v>3071.52</v>
      </c>
    </row>
    <row r="22" spans="1:14" x14ac:dyDescent="0.25">
      <c r="A22" s="1" t="s">
        <v>70</v>
      </c>
      <c r="B22" s="2">
        <v>219.28</v>
      </c>
      <c r="C22" s="2">
        <v>82.960000000000008</v>
      </c>
      <c r="D22" s="2">
        <v>93.28</v>
      </c>
      <c r="E22" s="2">
        <v>159.6</v>
      </c>
      <c r="F22" s="2">
        <v>190.16</v>
      </c>
      <c r="G22" s="2">
        <v>130.47999999999999</v>
      </c>
      <c r="H22" s="2">
        <v>187.84</v>
      </c>
      <c r="I22" s="2">
        <v>93.92</v>
      </c>
      <c r="J22" s="2">
        <v>168.08</v>
      </c>
      <c r="K22" s="2">
        <v>174.64000000000001</v>
      </c>
      <c r="L22" s="2">
        <v>116.64</v>
      </c>
      <c r="M22" s="2">
        <v>0</v>
      </c>
      <c r="N22" s="8">
        <f>SUM(Tabela2[[#This Row],[jan/18]:[dez/18]])</f>
        <v>1616.88</v>
      </c>
    </row>
    <row r="23" spans="1:14" x14ac:dyDescent="0.25">
      <c r="A23" s="1" t="s">
        <v>20</v>
      </c>
      <c r="B23" s="2">
        <v>122.56</v>
      </c>
      <c r="C23" s="2">
        <v>176.4</v>
      </c>
      <c r="D23" s="2">
        <v>343.84000000000003</v>
      </c>
      <c r="E23" s="2">
        <v>963.68000000000006</v>
      </c>
      <c r="F23" s="2">
        <v>624</v>
      </c>
      <c r="G23" s="2">
        <v>907.6</v>
      </c>
      <c r="H23" s="2">
        <v>790.48</v>
      </c>
      <c r="I23" s="2">
        <v>400.32</v>
      </c>
      <c r="J23" s="2">
        <v>808.88</v>
      </c>
      <c r="K23" s="2">
        <v>842.80000000000007</v>
      </c>
      <c r="L23" s="2">
        <v>905.04</v>
      </c>
      <c r="M23" s="2">
        <v>644.48</v>
      </c>
      <c r="N23" s="8">
        <f>SUM(Tabela2[[#This Row],[jan/18]:[dez/18]])</f>
        <v>7530.08</v>
      </c>
    </row>
    <row r="24" spans="1:14" x14ac:dyDescent="0.25">
      <c r="A24" s="1" t="s">
        <v>21</v>
      </c>
      <c r="B24" s="2">
        <v>430.08</v>
      </c>
      <c r="C24" s="2">
        <v>115.28</v>
      </c>
      <c r="D24" s="2">
        <v>113.60000000000001</v>
      </c>
      <c r="E24" s="2">
        <v>166.24</v>
      </c>
      <c r="F24" s="2">
        <v>239.20000000000002</v>
      </c>
      <c r="G24" s="2">
        <v>177.52</v>
      </c>
      <c r="H24" s="2">
        <v>334.96</v>
      </c>
      <c r="I24" s="2">
        <v>144.24</v>
      </c>
      <c r="J24" s="2">
        <v>318.72000000000003</v>
      </c>
      <c r="K24" s="2">
        <v>232.72</v>
      </c>
      <c r="L24" s="2">
        <v>334.56</v>
      </c>
      <c r="M24" s="2">
        <v>294.88</v>
      </c>
      <c r="N24" s="8">
        <f>SUM(Tabela2[[#This Row],[jan/18]:[dez/18]])</f>
        <v>2902</v>
      </c>
    </row>
    <row r="25" spans="1:14" x14ac:dyDescent="0.25">
      <c r="A25" s="1" t="s">
        <v>22</v>
      </c>
      <c r="B25" s="2">
        <v>120.80000000000001</v>
      </c>
      <c r="C25" s="2">
        <v>84.08</v>
      </c>
      <c r="D25" s="2">
        <v>68.960000000000008</v>
      </c>
      <c r="E25" s="2">
        <v>109.52</v>
      </c>
      <c r="F25" s="2">
        <v>128.16</v>
      </c>
      <c r="G25" s="2">
        <v>171.92000000000002</v>
      </c>
      <c r="H25" s="2">
        <v>93.28</v>
      </c>
      <c r="I25" s="2">
        <v>135.51999999999998</v>
      </c>
      <c r="J25" s="2">
        <v>134.24</v>
      </c>
      <c r="K25" s="2">
        <v>133.76</v>
      </c>
      <c r="L25" s="2">
        <v>188.64</v>
      </c>
      <c r="M25" s="2">
        <v>85.76</v>
      </c>
      <c r="N25" s="8">
        <f>SUM(Tabela2[[#This Row],[jan/18]:[dez/18]])</f>
        <v>1454.64</v>
      </c>
    </row>
    <row r="26" spans="1:14" x14ac:dyDescent="0.25">
      <c r="A26" s="1" t="s">
        <v>23</v>
      </c>
      <c r="B26" s="2">
        <v>95.68</v>
      </c>
      <c r="C26" s="2">
        <v>88.48</v>
      </c>
      <c r="D26" s="2">
        <v>367.44</v>
      </c>
      <c r="E26" s="2">
        <v>560.88</v>
      </c>
      <c r="F26" s="2">
        <v>469.36</v>
      </c>
      <c r="G26" s="2">
        <v>529.76</v>
      </c>
      <c r="H26" s="2">
        <v>551.12</v>
      </c>
      <c r="I26" s="2">
        <v>714</v>
      </c>
      <c r="J26" s="2">
        <v>640.64</v>
      </c>
      <c r="K26" s="2">
        <v>972.56</v>
      </c>
      <c r="L26" s="2">
        <v>988.08</v>
      </c>
      <c r="M26" s="2">
        <v>583.68000000000006</v>
      </c>
      <c r="N26" s="8">
        <f>SUM(Tabela2[[#This Row],[jan/18]:[dez/18]])</f>
        <v>6561.68</v>
      </c>
    </row>
    <row r="27" spans="1:14" x14ac:dyDescent="0.25">
      <c r="A27" s="1" t="s">
        <v>71</v>
      </c>
      <c r="B27" s="2">
        <v>21.76</v>
      </c>
      <c r="C27" s="2">
        <v>11.28</v>
      </c>
      <c r="D27" s="2">
        <v>25.76</v>
      </c>
      <c r="E27" s="2">
        <v>27.68</v>
      </c>
      <c r="F27" s="2">
        <v>8.24</v>
      </c>
      <c r="G27" s="2">
        <v>30.8</v>
      </c>
      <c r="H27" s="2">
        <v>10.16</v>
      </c>
      <c r="I27" s="2">
        <v>26</v>
      </c>
      <c r="J27" s="2">
        <v>58.800000000000004</v>
      </c>
      <c r="K27" s="2">
        <v>66</v>
      </c>
      <c r="L27" s="2">
        <v>21.76</v>
      </c>
      <c r="M27" s="2">
        <v>18.8</v>
      </c>
      <c r="N27" s="8">
        <f>SUM(Tabela2[[#This Row],[jan/18]:[dez/18]])</f>
        <v>327.04000000000002</v>
      </c>
    </row>
    <row r="28" spans="1:14" x14ac:dyDescent="0.25">
      <c r="A28" s="1" t="s">
        <v>72</v>
      </c>
      <c r="B28" s="2">
        <f>0</f>
        <v>0</v>
      </c>
      <c r="C28" s="2">
        <f>0</f>
        <v>0</v>
      </c>
      <c r="D28" s="2">
        <f>0</f>
        <v>0</v>
      </c>
      <c r="E28" s="2">
        <f>0</f>
        <v>0</v>
      </c>
      <c r="F28" s="2">
        <f>0</f>
        <v>0</v>
      </c>
      <c r="G28" s="2">
        <f>0</f>
        <v>0</v>
      </c>
      <c r="H28" s="2">
        <f>0</f>
        <v>0</v>
      </c>
      <c r="I28" s="2">
        <f>0</f>
        <v>0</v>
      </c>
      <c r="J28" s="2">
        <f>0</f>
        <v>0</v>
      </c>
      <c r="K28" s="2">
        <f>0</f>
        <v>0</v>
      </c>
      <c r="L28" s="2">
        <f>0</f>
        <v>0</v>
      </c>
      <c r="M28" s="2">
        <v>0</v>
      </c>
      <c r="N28" s="8">
        <f>SUM(Tabela2[[#This Row],[jan/18]:[dez/18]])</f>
        <v>0</v>
      </c>
    </row>
    <row r="29" spans="1:14" x14ac:dyDescent="0.25">
      <c r="A29" s="1" t="s">
        <v>25</v>
      </c>
      <c r="B29" s="2">
        <v>1268.4000000000001</v>
      </c>
      <c r="C29" s="2">
        <v>155.44</v>
      </c>
      <c r="D29" s="2">
        <v>247.04</v>
      </c>
      <c r="E29" s="2">
        <v>195.12</v>
      </c>
      <c r="F29" s="2">
        <v>188.16</v>
      </c>
      <c r="G29" s="2">
        <v>163.04</v>
      </c>
      <c r="H29" s="2">
        <v>215.36</v>
      </c>
      <c r="I29" s="2">
        <v>289.76</v>
      </c>
      <c r="J29" s="2">
        <v>303.2</v>
      </c>
      <c r="K29" s="2">
        <v>311.04000000000002</v>
      </c>
      <c r="L29" s="2">
        <v>336.64</v>
      </c>
      <c r="M29" s="2">
        <v>172</v>
      </c>
      <c r="N29" s="8">
        <f>SUM(Tabela2[[#This Row],[jan/18]:[dez/18]])</f>
        <v>3845.1999999999994</v>
      </c>
    </row>
    <row r="30" spans="1:14" x14ac:dyDescent="0.25">
      <c r="A30" s="1" t="s">
        <v>26</v>
      </c>
      <c r="B30" s="2">
        <v>231.6</v>
      </c>
      <c r="C30" s="2">
        <v>68.320000000000007</v>
      </c>
      <c r="D30" s="2">
        <v>73.919999999999987</v>
      </c>
      <c r="E30" s="2">
        <v>151.76</v>
      </c>
      <c r="F30" s="2">
        <v>1120.8</v>
      </c>
      <c r="G30" s="2">
        <v>141.68</v>
      </c>
      <c r="H30" s="2">
        <v>26.88</v>
      </c>
      <c r="I30" s="2">
        <v>56.480000000000004</v>
      </c>
      <c r="J30" s="2">
        <v>125.36000000000001</v>
      </c>
      <c r="K30" s="2">
        <v>5070.2399999999989</v>
      </c>
      <c r="L30" s="2">
        <v>463.43999999999994</v>
      </c>
      <c r="M30" s="2">
        <v>24.959999999999997</v>
      </c>
      <c r="N30" s="8">
        <f>SUM(Tabela2[[#This Row],[jan/18]:[dez/18]])</f>
        <v>7555.4399999999987</v>
      </c>
    </row>
    <row r="31" spans="1:14" x14ac:dyDescent="0.25">
      <c r="A31" s="1" t="s">
        <v>27</v>
      </c>
      <c r="B31" s="2">
        <v>328.24</v>
      </c>
      <c r="C31" s="2">
        <v>20</v>
      </c>
      <c r="D31" s="2">
        <v>103.28</v>
      </c>
      <c r="E31" s="2">
        <v>306.79999999999995</v>
      </c>
      <c r="F31" s="2">
        <v>413.52</v>
      </c>
      <c r="G31" s="2">
        <v>723.92</v>
      </c>
      <c r="H31" s="2">
        <v>452</v>
      </c>
      <c r="I31" s="2">
        <v>221.36</v>
      </c>
      <c r="J31" s="2">
        <v>284.96000000000004</v>
      </c>
      <c r="K31" s="2">
        <v>629.76</v>
      </c>
      <c r="L31" s="2">
        <v>775.68</v>
      </c>
      <c r="M31" s="2">
        <v>389.76</v>
      </c>
      <c r="N31" s="8">
        <f>SUM(Tabela2[[#This Row],[jan/18]:[dez/18]])</f>
        <v>4649.2800000000007</v>
      </c>
    </row>
    <row r="32" spans="1:14" x14ac:dyDescent="0.25">
      <c r="A32" s="1" t="s">
        <v>28</v>
      </c>
      <c r="B32" s="2">
        <v>190.4</v>
      </c>
      <c r="C32" s="2">
        <v>282.39999999999998</v>
      </c>
      <c r="D32" s="2">
        <v>223.68</v>
      </c>
      <c r="E32" s="2">
        <v>422.64</v>
      </c>
      <c r="F32" s="2">
        <v>436.08000000000004</v>
      </c>
      <c r="G32" s="2">
        <v>468.56000000000006</v>
      </c>
      <c r="H32" s="2">
        <v>240.48000000000002</v>
      </c>
      <c r="I32" s="2">
        <v>380.32</v>
      </c>
      <c r="J32" s="2">
        <v>324.95999999999998</v>
      </c>
      <c r="K32" s="2">
        <v>358.48</v>
      </c>
      <c r="L32" s="2">
        <v>646.72</v>
      </c>
      <c r="M32" s="2">
        <v>321.27999999999997</v>
      </c>
      <c r="N32" s="8">
        <f>SUM(Tabela2[[#This Row],[jan/18]:[dez/18]])</f>
        <v>4296</v>
      </c>
    </row>
    <row r="33" spans="1:14" ht="15.75" customHeight="1" x14ac:dyDescent="0.25">
      <c r="A33" s="1" t="s">
        <v>29</v>
      </c>
      <c r="B33" s="2">
        <f>0</f>
        <v>0</v>
      </c>
      <c r="C33" s="2">
        <f>0</f>
        <v>0</v>
      </c>
      <c r="D33" s="2">
        <v>0</v>
      </c>
      <c r="E33" s="2">
        <v>50</v>
      </c>
      <c r="F33" s="2">
        <v>50.72</v>
      </c>
      <c r="G33" s="2">
        <v>38.96</v>
      </c>
      <c r="H33" s="2">
        <v>25.44</v>
      </c>
      <c r="I33" s="2">
        <v>0</v>
      </c>
      <c r="J33" s="2">
        <v>67.36</v>
      </c>
      <c r="K33" s="2">
        <v>56.96</v>
      </c>
      <c r="L33" s="2">
        <v>23.28</v>
      </c>
      <c r="M33" s="2">
        <v>12.88</v>
      </c>
      <c r="N33" s="8">
        <f>SUM(Tabela2[[#This Row],[jan/18]:[dez/18]])</f>
        <v>325.60000000000002</v>
      </c>
    </row>
    <row r="34" spans="1:14" x14ac:dyDescent="0.25">
      <c r="A34" s="1" t="s">
        <v>73</v>
      </c>
      <c r="B34" s="2">
        <v>151.76</v>
      </c>
      <c r="C34" s="2">
        <v>142.16000000000003</v>
      </c>
      <c r="D34" s="2">
        <v>276.72000000000003</v>
      </c>
      <c r="E34" s="2">
        <v>407.20000000000005</v>
      </c>
      <c r="F34" s="2">
        <v>331.76</v>
      </c>
      <c r="G34" s="2">
        <v>328</v>
      </c>
      <c r="H34" s="2">
        <v>249.20000000000002</v>
      </c>
      <c r="I34" s="2">
        <v>318.40000000000003</v>
      </c>
      <c r="J34" s="2">
        <v>276.16000000000003</v>
      </c>
      <c r="K34" s="2">
        <v>366.32000000000005</v>
      </c>
      <c r="L34" s="2">
        <v>425.68</v>
      </c>
      <c r="M34" s="2">
        <v>255.68</v>
      </c>
      <c r="N34" s="8">
        <f>SUM(Tabela2[[#This Row],[jan/18]:[dez/18]])</f>
        <v>3529.04</v>
      </c>
    </row>
    <row r="35" spans="1:14" x14ac:dyDescent="0.25">
      <c r="A35" s="1" t="s">
        <v>30</v>
      </c>
      <c r="B35" s="2">
        <v>454.40000000000003</v>
      </c>
      <c r="C35" s="2">
        <v>226.08</v>
      </c>
      <c r="D35" s="2">
        <v>208.4</v>
      </c>
      <c r="E35" s="2">
        <v>423.84</v>
      </c>
      <c r="F35" s="2">
        <v>366.48</v>
      </c>
      <c r="G35" s="2">
        <v>379.92</v>
      </c>
      <c r="H35" s="2">
        <v>393.12</v>
      </c>
      <c r="I35" s="2">
        <v>203.28</v>
      </c>
      <c r="J35" s="2">
        <v>686.88</v>
      </c>
      <c r="K35" s="2">
        <v>519.84</v>
      </c>
      <c r="L35" s="2">
        <v>496.15999999999997</v>
      </c>
      <c r="M35" s="2">
        <v>430.56000000000006</v>
      </c>
      <c r="N35" s="8">
        <f>SUM(Tabela2[[#This Row],[jan/18]:[dez/18]])</f>
        <v>4788.9600000000009</v>
      </c>
    </row>
    <row r="36" spans="1:14" x14ac:dyDescent="0.25">
      <c r="A36" s="1" t="s">
        <v>31</v>
      </c>
      <c r="B36" s="2">
        <v>669.2</v>
      </c>
      <c r="C36" s="2">
        <v>170</v>
      </c>
      <c r="D36" s="2">
        <v>496.8</v>
      </c>
      <c r="E36" s="2">
        <v>945.76</v>
      </c>
      <c r="F36" s="2">
        <v>856.16</v>
      </c>
      <c r="G36" s="2">
        <v>896.96</v>
      </c>
      <c r="H36" s="2">
        <v>496.88</v>
      </c>
      <c r="I36" s="2">
        <v>367.6</v>
      </c>
      <c r="J36" s="2">
        <v>843.12</v>
      </c>
      <c r="K36" s="2">
        <v>779.04</v>
      </c>
      <c r="L36" s="2">
        <v>938.64</v>
      </c>
      <c r="M36" s="2">
        <v>590.08000000000004</v>
      </c>
      <c r="N36" s="8">
        <f>SUM(Tabela2[[#This Row],[jan/18]:[dez/18]])</f>
        <v>8050.2400000000007</v>
      </c>
    </row>
    <row r="37" spans="1:14" x14ac:dyDescent="0.25">
      <c r="A37" s="1" t="s">
        <v>32</v>
      </c>
      <c r="B37" s="2">
        <v>630.16</v>
      </c>
      <c r="C37" s="2">
        <v>110.8</v>
      </c>
      <c r="D37" s="2">
        <v>228.8</v>
      </c>
      <c r="E37" s="2">
        <v>631.52</v>
      </c>
      <c r="F37" s="2">
        <v>522.64</v>
      </c>
      <c r="G37" s="2">
        <v>782.88</v>
      </c>
      <c r="H37" s="2">
        <v>450.56</v>
      </c>
      <c r="I37" s="2">
        <v>360.72</v>
      </c>
      <c r="J37" s="2">
        <v>648.08000000000004</v>
      </c>
      <c r="K37" s="2">
        <v>837.6</v>
      </c>
      <c r="L37" s="2">
        <v>822.32</v>
      </c>
      <c r="M37" s="2">
        <v>536.56000000000006</v>
      </c>
      <c r="N37" s="8">
        <f>SUM(Tabela2[[#This Row],[jan/18]:[dez/18]])</f>
        <v>6562.64</v>
      </c>
    </row>
    <row r="38" spans="1:14" x14ac:dyDescent="0.25">
      <c r="A38" s="1" t="s">
        <v>74</v>
      </c>
      <c r="B38" s="2">
        <v>360.15999999999997</v>
      </c>
      <c r="C38" s="2">
        <v>661.84</v>
      </c>
      <c r="D38" s="2">
        <v>839.84</v>
      </c>
      <c r="E38" s="2">
        <v>419.67999999999995</v>
      </c>
      <c r="F38" s="2">
        <v>422.71999999999997</v>
      </c>
      <c r="G38" s="2">
        <v>428.47999999999996</v>
      </c>
      <c r="H38" s="2">
        <v>548.96</v>
      </c>
      <c r="I38" s="2">
        <v>640.96</v>
      </c>
      <c r="J38" s="2">
        <v>481.59999999999997</v>
      </c>
      <c r="K38" s="2">
        <v>300.40000000000003</v>
      </c>
      <c r="L38" s="2">
        <v>368.08000000000004</v>
      </c>
      <c r="M38" s="2">
        <v>197.04000000000002</v>
      </c>
      <c r="N38" s="8">
        <f>SUM(Tabela2[[#This Row],[jan/18]:[dez/18]])</f>
        <v>5669.7599999999993</v>
      </c>
    </row>
    <row r="39" spans="1:14" x14ac:dyDescent="0.25">
      <c r="A39" s="1" t="s">
        <v>34</v>
      </c>
      <c r="B39" s="2">
        <v>792.08</v>
      </c>
      <c r="C39" s="2">
        <v>110.48</v>
      </c>
      <c r="D39" s="2">
        <v>460.4</v>
      </c>
      <c r="E39" s="2">
        <v>411.04</v>
      </c>
      <c r="F39" s="2">
        <v>308.39999999999998</v>
      </c>
      <c r="G39" s="2">
        <v>301.04000000000002</v>
      </c>
      <c r="H39" s="2">
        <v>258.32</v>
      </c>
      <c r="I39" s="2">
        <v>257.04000000000002</v>
      </c>
      <c r="J39" s="2">
        <v>296.72000000000003</v>
      </c>
      <c r="K39" s="2">
        <v>299.44</v>
      </c>
      <c r="L39" s="2">
        <v>345.12</v>
      </c>
      <c r="M39" s="2">
        <v>220.64</v>
      </c>
      <c r="N39" s="8">
        <f>SUM(Tabela2[[#This Row],[jan/18]:[dez/18]])</f>
        <v>4060.7200000000003</v>
      </c>
    </row>
    <row r="40" spans="1:14" x14ac:dyDescent="0.25">
      <c r="A40" s="1" t="s">
        <v>35</v>
      </c>
      <c r="B40" s="2">
        <v>566.48</v>
      </c>
      <c r="C40" s="2">
        <v>126.24000000000001</v>
      </c>
      <c r="D40" s="2">
        <v>242.72</v>
      </c>
      <c r="E40" s="2">
        <v>599.28</v>
      </c>
      <c r="F40" s="2">
        <v>448.08</v>
      </c>
      <c r="G40" s="2">
        <v>637.52</v>
      </c>
      <c r="H40" s="2">
        <v>500.72</v>
      </c>
      <c r="I40" s="2">
        <v>222.4</v>
      </c>
      <c r="J40" s="2">
        <v>593.04</v>
      </c>
      <c r="K40" s="2">
        <v>482.96000000000004</v>
      </c>
      <c r="L40" s="2">
        <v>800.32</v>
      </c>
      <c r="M40" s="2">
        <v>479.84000000000003</v>
      </c>
      <c r="N40" s="8">
        <f>SUM(Tabela2[[#This Row],[jan/18]:[dez/18]])</f>
        <v>5699.6</v>
      </c>
    </row>
    <row r="41" spans="1:14" x14ac:dyDescent="0.25">
      <c r="A41" s="1" t="s">
        <v>36</v>
      </c>
      <c r="B41" s="2">
        <v>34.880000000000003</v>
      </c>
      <c r="C41" s="2">
        <v>29.84</v>
      </c>
      <c r="D41" s="2">
        <v>77.040000000000006</v>
      </c>
      <c r="E41" s="2">
        <v>86.960000000000008</v>
      </c>
      <c r="F41" s="2">
        <v>112.72</v>
      </c>
      <c r="G41" s="2">
        <v>133.12</v>
      </c>
      <c r="H41" s="2">
        <v>94.16</v>
      </c>
      <c r="I41" s="2">
        <v>140</v>
      </c>
      <c r="J41" s="2">
        <v>176.88</v>
      </c>
      <c r="K41" s="2">
        <v>139.04</v>
      </c>
      <c r="L41" s="2">
        <v>139.76</v>
      </c>
      <c r="M41" s="2">
        <v>97.84</v>
      </c>
      <c r="N41" s="8">
        <f>SUM(Tabela2[[#This Row],[jan/18]:[dez/18]])</f>
        <v>1262.24</v>
      </c>
    </row>
    <row r="42" spans="1:14" x14ac:dyDescent="0.25">
      <c r="A42" s="1" t="s">
        <v>37</v>
      </c>
      <c r="B42" s="2">
        <v>438.32</v>
      </c>
      <c r="C42" s="2">
        <v>76.08</v>
      </c>
      <c r="D42" s="2">
        <v>173.52</v>
      </c>
      <c r="E42" s="2">
        <v>249.36</v>
      </c>
      <c r="F42" s="2">
        <v>508.08</v>
      </c>
      <c r="G42" s="2">
        <v>359.92</v>
      </c>
      <c r="H42" s="2">
        <v>389.44</v>
      </c>
      <c r="I42" s="2">
        <v>114.4</v>
      </c>
      <c r="J42" s="2">
        <v>289.52</v>
      </c>
      <c r="K42" s="2">
        <v>476.8</v>
      </c>
      <c r="L42" s="2">
        <v>369.28000000000003</v>
      </c>
      <c r="M42" s="2">
        <v>395.68</v>
      </c>
      <c r="N42" s="8">
        <f>SUM(Tabela2[[#This Row],[jan/18]:[dez/18]])</f>
        <v>3840.4</v>
      </c>
    </row>
    <row r="43" spans="1:14" x14ac:dyDescent="0.25">
      <c r="A43" s="1" t="s">
        <v>38</v>
      </c>
      <c r="B43" s="2">
        <v>164.72</v>
      </c>
      <c r="C43" s="2">
        <v>324.08</v>
      </c>
      <c r="D43" s="2">
        <v>136.08000000000001</v>
      </c>
      <c r="E43" s="2">
        <v>266.64</v>
      </c>
      <c r="F43" s="2">
        <v>240</v>
      </c>
      <c r="G43" s="2">
        <v>417.12</v>
      </c>
      <c r="H43" s="2">
        <v>442</v>
      </c>
      <c r="I43" s="2">
        <v>196.8</v>
      </c>
      <c r="J43" s="2">
        <v>408.72</v>
      </c>
      <c r="K43" s="2">
        <v>383.28000000000003</v>
      </c>
      <c r="L43" s="2">
        <v>497.12</v>
      </c>
      <c r="M43" s="2">
        <v>211.52</v>
      </c>
      <c r="N43" s="8">
        <f>SUM(Tabela2[[#This Row],[jan/18]:[dez/18]])</f>
        <v>3688.08</v>
      </c>
    </row>
    <row r="44" spans="1:14" x14ac:dyDescent="0.25">
      <c r="A44" s="1" t="s">
        <v>75</v>
      </c>
      <c r="B44" s="2">
        <v>484</v>
      </c>
      <c r="C44" s="2">
        <v>262.64</v>
      </c>
      <c r="D44" s="2">
        <v>322.08</v>
      </c>
      <c r="E44" s="2">
        <v>325.92</v>
      </c>
      <c r="F44" s="2">
        <v>294.16000000000003</v>
      </c>
      <c r="G44" s="2">
        <v>257.28000000000003</v>
      </c>
      <c r="H44" s="2">
        <v>226.32</v>
      </c>
      <c r="I44" s="2">
        <v>343.6</v>
      </c>
      <c r="J44" s="2">
        <v>249.36</v>
      </c>
      <c r="K44" s="2">
        <v>320.72000000000003</v>
      </c>
      <c r="L44" s="2">
        <v>289.2</v>
      </c>
      <c r="M44" s="2">
        <v>189.04</v>
      </c>
      <c r="N44" s="8">
        <f>SUM(Tabela2[[#This Row],[jan/18]:[dez/18]])</f>
        <v>3564.3199999999997</v>
      </c>
    </row>
    <row r="45" spans="1:14" x14ac:dyDescent="0.25">
      <c r="A45" s="1" t="s">
        <v>40</v>
      </c>
      <c r="B45" s="2">
        <v>100.25000000000001</v>
      </c>
      <c r="C45" s="2">
        <v>202.35000000000002</v>
      </c>
      <c r="D45" s="2">
        <v>130.84</v>
      </c>
      <c r="E45" s="2">
        <v>121.17000000000002</v>
      </c>
      <c r="F45" s="2">
        <v>287.45</v>
      </c>
      <c r="G45" s="2">
        <v>121.60999999999999</v>
      </c>
      <c r="H45" s="2">
        <v>46.1</v>
      </c>
      <c r="I45" s="2">
        <v>219.82</v>
      </c>
      <c r="J45" s="2">
        <v>181.37</v>
      </c>
      <c r="K45" s="2">
        <v>2206.9100000000003</v>
      </c>
      <c r="L45" s="2">
        <v>120.31</v>
      </c>
      <c r="M45" s="2">
        <v>161.81</v>
      </c>
      <c r="N45" s="8">
        <f>SUM(Tabela2[[#This Row],[jan/18]:[dez/18]])</f>
        <v>3899.9900000000002</v>
      </c>
    </row>
    <row r="46" spans="1:14" x14ac:dyDescent="0.25">
      <c r="A46" s="1" t="s">
        <v>41</v>
      </c>
      <c r="B46" s="2">
        <v>303.44</v>
      </c>
      <c r="C46" s="2">
        <v>332.24</v>
      </c>
      <c r="D46" s="2">
        <v>675.28</v>
      </c>
      <c r="E46" s="2">
        <v>662</v>
      </c>
      <c r="F46" s="2">
        <v>605.52</v>
      </c>
      <c r="G46" s="2">
        <v>536.88</v>
      </c>
      <c r="H46" s="2">
        <v>272.40000000000003</v>
      </c>
      <c r="I46" s="2">
        <v>547.20000000000005</v>
      </c>
      <c r="J46" s="2">
        <v>296.96000000000004</v>
      </c>
      <c r="K46" s="2">
        <v>376.24</v>
      </c>
      <c r="L46" s="2">
        <v>490.32000000000005</v>
      </c>
      <c r="M46" s="2">
        <v>286</v>
      </c>
      <c r="N46" s="8">
        <f>SUM(Tabela2[[#This Row],[jan/18]:[dez/18]])</f>
        <v>5384.48</v>
      </c>
    </row>
    <row r="47" spans="1:14" x14ac:dyDescent="0.25">
      <c r="A47" s="1" t="s">
        <v>42</v>
      </c>
      <c r="B47" s="2">
        <v>574.54999999999995</v>
      </c>
      <c r="C47" s="2">
        <v>411.04999999999995</v>
      </c>
      <c r="D47" s="2">
        <v>371.68</v>
      </c>
      <c r="E47" s="2">
        <v>366.93</v>
      </c>
      <c r="F47" s="2">
        <v>382.67</v>
      </c>
      <c r="G47" s="2">
        <v>271.63</v>
      </c>
      <c r="H47" s="2">
        <v>339.15999999999997</v>
      </c>
      <c r="I47" s="2">
        <v>399.84999999999997</v>
      </c>
      <c r="J47" s="2">
        <v>307.81</v>
      </c>
      <c r="K47" s="2">
        <v>984.95</v>
      </c>
      <c r="L47" s="2">
        <v>398.14000000000004</v>
      </c>
      <c r="M47" s="2">
        <v>219.97</v>
      </c>
      <c r="N47" s="8">
        <f>SUM(Tabela2[[#This Row],[jan/18]:[dez/18]])</f>
        <v>5028.3900000000003</v>
      </c>
    </row>
    <row r="48" spans="1:14" x14ac:dyDescent="0.25">
      <c r="A48" s="1" t="s">
        <v>43</v>
      </c>
      <c r="B48" s="2">
        <v>1892</v>
      </c>
      <c r="C48" s="2">
        <v>1093.1199999999999</v>
      </c>
      <c r="D48" s="2">
        <v>1039.76</v>
      </c>
      <c r="E48" s="2">
        <v>1183.68</v>
      </c>
      <c r="F48" s="2">
        <v>953.28</v>
      </c>
      <c r="G48" s="2">
        <v>974.72</v>
      </c>
      <c r="H48" s="2">
        <v>995.28000000000009</v>
      </c>
      <c r="I48" s="2">
        <v>1401.8400000000001</v>
      </c>
      <c r="J48" s="2">
        <v>1199.68</v>
      </c>
      <c r="K48" s="2">
        <v>1102.48</v>
      </c>
      <c r="L48" s="2">
        <v>1149.2</v>
      </c>
      <c r="M48" s="2">
        <v>851.28</v>
      </c>
      <c r="N48" s="8">
        <f>SUM(Tabela2[[#This Row],[jan/18]:[dez/18]])</f>
        <v>13836.320000000002</v>
      </c>
    </row>
    <row r="49" spans="1:15" x14ac:dyDescent="0.25">
      <c r="A49" s="1" t="s">
        <v>44</v>
      </c>
      <c r="B49" s="2">
        <f>0</f>
        <v>0</v>
      </c>
      <c r="C49" s="2">
        <v>246.07999999999998</v>
      </c>
      <c r="D49" s="2">
        <v>221.52000000000004</v>
      </c>
      <c r="E49" s="2">
        <v>213.28</v>
      </c>
      <c r="F49" s="2">
        <v>300.64</v>
      </c>
      <c r="G49" s="2">
        <v>171.28</v>
      </c>
      <c r="H49" s="2">
        <v>194.08</v>
      </c>
      <c r="I49" s="2">
        <v>253.04000000000002</v>
      </c>
      <c r="J49" s="2">
        <v>208.72</v>
      </c>
      <c r="K49" s="2">
        <v>242.08</v>
      </c>
      <c r="L49" s="2">
        <v>406.79999999999995</v>
      </c>
      <c r="M49" s="2">
        <v>88.16</v>
      </c>
      <c r="N49" s="8">
        <f>SUM(Tabela2[[#This Row],[jan/18]:[dez/18]])</f>
        <v>2545.6799999999994</v>
      </c>
    </row>
    <row r="50" spans="1:15" x14ac:dyDescent="0.25">
      <c r="A50" s="1" t="s">
        <v>45</v>
      </c>
      <c r="B50" s="2">
        <v>363.91</v>
      </c>
      <c r="C50" s="2">
        <v>532.68999999999994</v>
      </c>
      <c r="D50" s="2">
        <v>541.02</v>
      </c>
      <c r="E50" s="2">
        <v>683.77</v>
      </c>
      <c r="F50" s="2">
        <v>690.95</v>
      </c>
      <c r="G50" s="2">
        <v>567.83000000000004</v>
      </c>
      <c r="H50" s="2">
        <v>490.63</v>
      </c>
      <c r="I50" s="2">
        <v>635.13</v>
      </c>
      <c r="J50" s="2">
        <v>807.62</v>
      </c>
      <c r="K50" s="2">
        <v>828.5</v>
      </c>
      <c r="L50" s="2">
        <v>544.12</v>
      </c>
      <c r="M50" s="2">
        <v>460.59000000000003</v>
      </c>
      <c r="N50" s="8">
        <f>SUM(Tabela2[[#This Row],[jan/18]:[dez/18]])</f>
        <v>7146.76</v>
      </c>
    </row>
    <row r="51" spans="1:15" x14ac:dyDescent="0.25">
      <c r="A51" s="1" t="s">
        <v>46</v>
      </c>
      <c r="B51" s="2">
        <v>4545.1099999999988</v>
      </c>
      <c r="C51" s="2">
        <v>985.2</v>
      </c>
      <c r="D51" s="2">
        <v>4455.0100000000011</v>
      </c>
      <c r="E51" s="2">
        <v>6629.4400000000005</v>
      </c>
      <c r="F51" s="2">
        <v>6457.3600000000006</v>
      </c>
      <c r="G51" s="2">
        <v>5221.2</v>
      </c>
      <c r="H51" s="2">
        <v>4985.57</v>
      </c>
      <c r="I51" s="2">
        <v>7785.49</v>
      </c>
      <c r="J51" s="2">
        <v>7738.42</v>
      </c>
      <c r="K51" s="2">
        <v>7770.5700000000006</v>
      </c>
      <c r="L51" s="2">
        <v>7121.1799999999994</v>
      </c>
      <c r="M51" s="2">
        <v>2877.19</v>
      </c>
      <c r="N51" s="8">
        <f>SUM(Tabela2[[#This Row],[jan/18]:[dez/18]])</f>
        <v>66571.739999999991</v>
      </c>
    </row>
    <row r="52" spans="1:15" x14ac:dyDescent="0.25">
      <c r="A52" s="1" t="s">
        <v>47</v>
      </c>
      <c r="B52" s="2">
        <v>238.55</v>
      </c>
      <c r="C52" s="2">
        <v>57.19</v>
      </c>
      <c r="D52" s="2">
        <v>101.08</v>
      </c>
      <c r="E52" s="2">
        <v>185.37</v>
      </c>
      <c r="F52" s="2">
        <v>81.19</v>
      </c>
      <c r="G52" s="2">
        <v>83.91</v>
      </c>
      <c r="H52" s="2">
        <v>88.210000000000008</v>
      </c>
      <c r="I52" s="2">
        <v>78.070000000000007</v>
      </c>
      <c r="J52" s="2">
        <v>122.66</v>
      </c>
      <c r="K52" s="2">
        <v>246.12999999999997</v>
      </c>
      <c r="L52" s="2">
        <v>86.5</v>
      </c>
      <c r="M52" s="2">
        <v>113.85000000000002</v>
      </c>
      <c r="N52" s="8">
        <f>SUM(Tabela2[[#This Row],[jan/18]:[dez/18]])</f>
        <v>1482.71</v>
      </c>
    </row>
    <row r="53" spans="1:15" x14ac:dyDescent="0.25">
      <c r="A53" s="1" t="s">
        <v>48</v>
      </c>
      <c r="B53" s="2">
        <f>0</f>
        <v>0</v>
      </c>
      <c r="C53" s="2">
        <v>117.12</v>
      </c>
      <c r="D53" s="2">
        <v>131.28</v>
      </c>
      <c r="E53" s="2">
        <v>251.44</v>
      </c>
      <c r="F53" s="2">
        <v>185.92000000000002</v>
      </c>
      <c r="G53" s="2">
        <v>203.52</v>
      </c>
      <c r="H53" s="2">
        <v>164.8</v>
      </c>
      <c r="I53" s="2">
        <v>162.72</v>
      </c>
      <c r="J53" s="2">
        <v>141.36000000000001</v>
      </c>
      <c r="K53" s="2">
        <v>174.96</v>
      </c>
      <c r="L53" s="2">
        <v>113.76</v>
      </c>
      <c r="M53" s="2">
        <v>89.600000000000009</v>
      </c>
      <c r="N53" s="8">
        <f>SUM(Tabela2[[#This Row],[jan/18]:[dez/18]])</f>
        <v>1736.4799999999998</v>
      </c>
    </row>
    <row r="54" spans="1:15" x14ac:dyDescent="0.25">
      <c r="A54" s="1" t="s">
        <v>49</v>
      </c>
      <c r="B54" s="2">
        <v>1051.27</v>
      </c>
      <c r="C54" s="2">
        <v>1939.63</v>
      </c>
      <c r="D54" s="2">
        <v>1744.9399999999998</v>
      </c>
      <c r="E54" s="2">
        <v>2577.92</v>
      </c>
      <c r="F54" s="2">
        <v>2241.75</v>
      </c>
      <c r="G54" s="2">
        <v>2011.43</v>
      </c>
      <c r="H54" s="2">
        <v>1320.4299999999996</v>
      </c>
      <c r="I54" s="2">
        <v>3852.4700000000003</v>
      </c>
      <c r="J54" s="2">
        <v>3071.7200000000003</v>
      </c>
      <c r="K54" s="2">
        <v>2377.7000000000003</v>
      </c>
      <c r="L54" s="2">
        <v>2385</v>
      </c>
      <c r="M54" s="2">
        <v>1666.34</v>
      </c>
      <c r="N54" s="8">
        <f>SUM(Tabela2[[#This Row],[jan/18]:[dez/18]])</f>
        <v>26240.600000000002</v>
      </c>
    </row>
    <row r="55" spans="1:15" s="15" customFormat="1" x14ac:dyDescent="0.25">
      <c r="A55" s="1" t="s">
        <v>76</v>
      </c>
      <c r="B55" s="2">
        <v>111.44</v>
      </c>
      <c r="C55" s="2">
        <v>63.76</v>
      </c>
      <c r="D55" s="2">
        <v>74.72</v>
      </c>
      <c r="E55" s="2">
        <v>112.24000000000001</v>
      </c>
      <c r="F55" s="2">
        <v>98.64</v>
      </c>
      <c r="G55" s="2">
        <v>76.88</v>
      </c>
      <c r="H55" s="2">
        <v>69.92</v>
      </c>
      <c r="I55" s="2">
        <v>74.400000000000006</v>
      </c>
      <c r="J55" s="2">
        <v>117.36</v>
      </c>
      <c r="K55" s="2">
        <v>147.6</v>
      </c>
      <c r="L55" s="2">
        <v>146.88</v>
      </c>
      <c r="M55" s="2">
        <v>77.760000000000005</v>
      </c>
      <c r="N55" s="8">
        <f>SUM(Tabela2[[#This Row],[jan/18]:[dez/18]])</f>
        <v>1171.5999999999999</v>
      </c>
      <c r="O55" s="17"/>
    </row>
    <row r="56" spans="1:15" x14ac:dyDescent="0.25">
      <c r="A56" s="10" t="s">
        <v>0</v>
      </c>
      <c r="B56" s="8">
        <f>SUBTOTAL(109,B5:B55)</f>
        <v>35702.360000000008</v>
      </c>
      <c r="C56" s="8">
        <f t="shared" ref="C56:M56" si="0">SUBTOTAL(109,C5:C55)</f>
        <v>11605.710000000005</v>
      </c>
      <c r="D56" s="8">
        <f t="shared" si="0"/>
        <v>17984.250000000004</v>
      </c>
      <c r="E56" s="8">
        <f t="shared" si="0"/>
        <v>26557.8</v>
      </c>
      <c r="F56" s="8">
        <f t="shared" si="0"/>
        <v>26204.489999999994</v>
      </c>
      <c r="G56" s="8">
        <f t="shared" si="0"/>
        <v>25681.210000000003</v>
      </c>
      <c r="H56" s="8">
        <f t="shared" si="0"/>
        <v>20154.819999999996</v>
      </c>
      <c r="I56" s="8">
        <f t="shared" si="0"/>
        <v>24734.190000000002</v>
      </c>
      <c r="J56" s="8">
        <f t="shared" si="0"/>
        <v>28179.920000000002</v>
      </c>
      <c r="K56" s="8">
        <f t="shared" si="0"/>
        <v>37469.879999999997</v>
      </c>
      <c r="L56" s="8">
        <f t="shared" si="0"/>
        <v>29509.730000000003</v>
      </c>
      <c r="M56" s="8">
        <f t="shared" si="0"/>
        <v>16837.27</v>
      </c>
      <c r="N56" s="8">
        <f>SUM(Tabela2[[#This Row],[jan/18]:[dez/18]])</f>
        <v>300621.63000000006</v>
      </c>
    </row>
    <row r="57" spans="1:1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5" hidden="1" x14ac:dyDescent="0.25"/>
  </sheetData>
  <mergeCells count="2">
    <mergeCell ref="B3:M3"/>
    <mergeCell ref="A1:XFD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>
      <selection activeCell="S4" sqref="S4:S28"/>
    </sheetView>
  </sheetViews>
  <sheetFormatPr defaultColWidth="0" defaultRowHeight="15" zeroHeight="1" x14ac:dyDescent="0.25"/>
  <cols>
    <col min="1" max="1" width="28.140625" customWidth="1"/>
    <col min="2" max="13" width="8.140625" customWidth="1"/>
    <col min="14" max="14" width="10.7109375" bestFit="1" customWidth="1"/>
    <col min="15" max="15" width="9.140625" customWidth="1"/>
    <col min="16" max="16" width="9.42578125" bestFit="1" customWidth="1"/>
    <col min="17" max="17" width="9.7109375" bestFit="1" customWidth="1"/>
    <col min="18" max="18" width="30.42578125" bestFit="1" customWidth="1"/>
    <col min="19" max="19" width="13.85546875" bestFit="1" customWidth="1"/>
    <col min="20" max="20" width="9.28515625" bestFit="1" customWidth="1"/>
    <col min="21" max="21" width="11" bestFit="1" customWidth="1"/>
    <col min="22" max="22" width="18.5703125" bestFit="1" customWidth="1"/>
    <col min="23" max="23" width="17.7109375" bestFit="1" customWidth="1"/>
    <col min="24" max="24" width="21" bestFit="1" customWidth="1"/>
    <col min="25" max="25" width="19.5703125" bestFit="1" customWidth="1"/>
    <col min="26" max="26" width="17.7109375" bestFit="1" customWidth="1"/>
    <col min="27" max="27" width="15.140625" style="13" customWidth="1"/>
    <col min="28" max="29" width="0" hidden="1" customWidth="1"/>
    <col min="30" max="16384" width="9.140625" hidden="1"/>
  </cols>
  <sheetData>
    <row r="1" spans="1:29" ht="23.25" x14ac:dyDescent="0.35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3"/>
      <c r="P1" s="36" t="s">
        <v>147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29"/>
      <c r="AB1" s="28"/>
      <c r="AC1" s="28"/>
    </row>
    <row r="2" spans="1:29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9" x14ac:dyDescent="0.25">
      <c r="A3" s="13"/>
      <c r="B3" s="30" t="s">
        <v>66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9" x14ac:dyDescent="0.25">
      <c r="A4" s="25" t="s">
        <v>145</v>
      </c>
      <c r="B4" s="25" t="s">
        <v>135</v>
      </c>
      <c r="O4" s="13"/>
      <c r="P4" s="7" t="s">
        <v>135</v>
      </c>
      <c r="Q4" s="7" t="s">
        <v>136</v>
      </c>
      <c r="R4" s="7" t="s">
        <v>137</v>
      </c>
      <c r="S4" s="7" t="s">
        <v>138</v>
      </c>
      <c r="T4" s="7" t="s">
        <v>139</v>
      </c>
      <c r="U4" s="7" t="s">
        <v>140</v>
      </c>
      <c r="V4" s="7" t="s">
        <v>133</v>
      </c>
      <c r="W4" s="7" t="s">
        <v>141</v>
      </c>
      <c r="X4" s="7" t="s">
        <v>142</v>
      </c>
      <c r="Y4" s="7" t="s">
        <v>143</v>
      </c>
      <c r="Z4" s="7" t="s">
        <v>144</v>
      </c>
    </row>
    <row r="5" spans="1:29" x14ac:dyDescent="0.25">
      <c r="A5" s="25" t="s">
        <v>137</v>
      </c>
      <c r="B5" s="24">
        <v>43101</v>
      </c>
      <c r="C5" s="24">
        <v>43132</v>
      </c>
      <c r="D5" s="24">
        <v>43160</v>
      </c>
      <c r="E5" s="24">
        <v>43191</v>
      </c>
      <c r="F5" s="24">
        <v>43221</v>
      </c>
      <c r="G5" s="24">
        <v>43252</v>
      </c>
      <c r="H5" s="24">
        <v>43282</v>
      </c>
      <c r="I5" s="24">
        <v>43313</v>
      </c>
      <c r="J5" s="24">
        <v>43344</v>
      </c>
      <c r="K5" s="24">
        <v>43374</v>
      </c>
      <c r="L5" s="24">
        <v>43405</v>
      </c>
      <c r="M5" s="24">
        <v>43435</v>
      </c>
      <c r="N5" s="24" t="s">
        <v>0</v>
      </c>
      <c r="O5" s="26"/>
      <c r="P5" s="24">
        <v>43101</v>
      </c>
      <c r="Q5">
        <v>2018</v>
      </c>
      <c r="R5" t="s">
        <v>30</v>
      </c>
      <c r="S5" t="s">
        <v>131</v>
      </c>
      <c r="W5">
        <v>2</v>
      </c>
      <c r="Y5">
        <v>20</v>
      </c>
      <c r="Z5">
        <v>40</v>
      </c>
    </row>
    <row r="6" spans="1:29" x14ac:dyDescent="0.25">
      <c r="A6" s="13" t="s">
        <v>6</v>
      </c>
      <c r="B6" s="27"/>
      <c r="C6" s="27"/>
      <c r="D6" s="27"/>
      <c r="E6" s="27"/>
      <c r="F6" s="27"/>
      <c r="G6" s="27"/>
      <c r="H6" s="27"/>
      <c r="I6" s="27">
        <v>20</v>
      </c>
      <c r="J6" s="27"/>
      <c r="K6" s="27"/>
      <c r="L6" s="27"/>
      <c r="M6" s="27"/>
      <c r="N6" s="27">
        <v>20</v>
      </c>
      <c r="O6" s="13"/>
      <c r="P6" s="24">
        <v>43101</v>
      </c>
      <c r="Q6">
        <v>2018</v>
      </c>
      <c r="R6" t="s">
        <v>132</v>
      </c>
      <c r="S6" t="s">
        <v>131</v>
      </c>
      <c r="W6">
        <v>1</v>
      </c>
      <c r="Y6">
        <v>9.6999999999999993</v>
      </c>
      <c r="Z6">
        <v>9.6999999999999993</v>
      </c>
    </row>
    <row r="7" spans="1:29" x14ac:dyDescent="0.25">
      <c r="A7" s="13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>
        <v>20</v>
      </c>
      <c r="M7" s="27"/>
      <c r="N7" s="27">
        <v>20</v>
      </c>
      <c r="O7" s="13"/>
      <c r="P7" s="24">
        <v>43101</v>
      </c>
      <c r="Q7">
        <v>2018</v>
      </c>
      <c r="R7" t="s">
        <v>132</v>
      </c>
      <c r="S7" t="s">
        <v>131</v>
      </c>
      <c r="W7">
        <v>1</v>
      </c>
      <c r="Y7">
        <v>7</v>
      </c>
      <c r="Z7">
        <v>7</v>
      </c>
    </row>
    <row r="8" spans="1:29" x14ac:dyDescent="0.25">
      <c r="A8" s="13" t="s">
        <v>16</v>
      </c>
      <c r="B8" s="27"/>
      <c r="C8" s="27"/>
      <c r="D8" s="27"/>
      <c r="E8" s="27"/>
      <c r="F8" s="27"/>
      <c r="G8" s="27"/>
      <c r="H8" s="27"/>
      <c r="I8" s="27"/>
      <c r="J8" s="27">
        <v>90</v>
      </c>
      <c r="K8" s="27">
        <v>5</v>
      </c>
      <c r="L8" s="27"/>
      <c r="M8" s="27"/>
      <c r="N8" s="27">
        <v>95</v>
      </c>
      <c r="O8" s="13"/>
      <c r="P8" s="24">
        <v>43101</v>
      </c>
      <c r="Q8">
        <v>2018</v>
      </c>
      <c r="R8" t="s">
        <v>43</v>
      </c>
      <c r="S8" t="s">
        <v>131</v>
      </c>
      <c r="W8">
        <v>1</v>
      </c>
      <c r="Y8">
        <v>68.3</v>
      </c>
      <c r="Z8">
        <v>68.3</v>
      </c>
    </row>
    <row r="9" spans="1:29" x14ac:dyDescent="0.25">
      <c r="A9" s="13" t="s">
        <v>17</v>
      </c>
      <c r="B9" s="27"/>
      <c r="C9" s="27">
        <v>18</v>
      </c>
      <c r="D9" s="27">
        <v>14</v>
      </c>
      <c r="E9" s="27"/>
      <c r="F9" s="27"/>
      <c r="G9" s="27"/>
      <c r="H9" s="27"/>
      <c r="I9" s="27"/>
      <c r="J9" s="27"/>
      <c r="K9" s="27"/>
      <c r="L9" s="27">
        <v>78.599999999999994</v>
      </c>
      <c r="M9" s="27">
        <v>116.1</v>
      </c>
      <c r="N9" s="27">
        <v>226.7</v>
      </c>
      <c r="O9" s="13"/>
      <c r="P9" s="24">
        <v>43132</v>
      </c>
      <c r="Q9">
        <v>2018</v>
      </c>
      <c r="R9" t="s">
        <v>17</v>
      </c>
      <c r="S9" t="s">
        <v>133</v>
      </c>
      <c r="V9" t="s">
        <v>134</v>
      </c>
      <c r="W9">
        <v>9</v>
      </c>
      <c r="Y9">
        <v>2</v>
      </c>
      <c r="Z9">
        <v>18</v>
      </c>
    </row>
    <row r="10" spans="1:29" x14ac:dyDescent="0.25">
      <c r="A10" s="13" t="s">
        <v>30</v>
      </c>
      <c r="B10" s="27">
        <v>40</v>
      </c>
      <c r="C10" s="27"/>
      <c r="D10" s="27"/>
      <c r="E10" s="27">
        <v>62</v>
      </c>
      <c r="F10" s="27">
        <v>60</v>
      </c>
      <c r="G10" s="27"/>
      <c r="H10" s="27">
        <v>30</v>
      </c>
      <c r="I10" s="27"/>
      <c r="J10" s="27"/>
      <c r="K10" s="27"/>
      <c r="L10" s="27">
        <v>245</v>
      </c>
      <c r="M10" s="27"/>
      <c r="N10" s="27">
        <v>437</v>
      </c>
      <c r="O10" s="13"/>
      <c r="P10" s="24">
        <v>43132</v>
      </c>
      <c r="Q10">
        <v>2018</v>
      </c>
      <c r="R10" t="s">
        <v>132</v>
      </c>
      <c r="S10" t="s">
        <v>133</v>
      </c>
      <c r="V10" t="s">
        <v>134</v>
      </c>
      <c r="W10">
        <v>11</v>
      </c>
      <c r="Y10">
        <v>2</v>
      </c>
      <c r="Z10">
        <v>22</v>
      </c>
    </row>
    <row r="11" spans="1:29" x14ac:dyDescent="0.25">
      <c r="A11" s="13" t="s">
        <v>32</v>
      </c>
      <c r="B11" s="27"/>
      <c r="C11" s="27"/>
      <c r="D11" s="27"/>
      <c r="E11" s="27"/>
      <c r="F11" s="27">
        <v>140</v>
      </c>
      <c r="G11" s="27"/>
      <c r="H11" s="27"/>
      <c r="I11" s="27"/>
      <c r="J11" s="27"/>
      <c r="K11" s="27"/>
      <c r="L11" s="27"/>
      <c r="M11" s="27"/>
      <c r="N11" s="27">
        <v>140</v>
      </c>
      <c r="O11" s="13"/>
      <c r="P11" s="24">
        <v>43132</v>
      </c>
      <c r="Q11">
        <v>2018</v>
      </c>
      <c r="R11" t="s">
        <v>49</v>
      </c>
      <c r="S11" t="s">
        <v>133</v>
      </c>
      <c r="V11" t="s">
        <v>134</v>
      </c>
      <c r="W11">
        <v>181</v>
      </c>
      <c r="Y11">
        <v>2</v>
      </c>
      <c r="Z11">
        <v>362</v>
      </c>
    </row>
    <row r="12" spans="1:29" x14ac:dyDescent="0.25">
      <c r="A12" s="13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30</v>
      </c>
      <c r="N12" s="27">
        <v>30</v>
      </c>
      <c r="O12" s="13"/>
      <c r="P12" s="24">
        <v>43160</v>
      </c>
      <c r="Q12">
        <v>2018</v>
      </c>
      <c r="R12" t="s">
        <v>17</v>
      </c>
      <c r="S12" t="s">
        <v>131</v>
      </c>
      <c r="W12">
        <v>2</v>
      </c>
      <c r="Y12">
        <v>7</v>
      </c>
      <c r="Z12">
        <v>14</v>
      </c>
    </row>
    <row r="13" spans="1:29" x14ac:dyDescent="0.25">
      <c r="A13" s="13" t="s">
        <v>148</v>
      </c>
      <c r="B13" s="27">
        <v>16.7</v>
      </c>
      <c r="C13" s="27">
        <v>22</v>
      </c>
      <c r="D13" s="27">
        <v>75.400000000000006</v>
      </c>
      <c r="E13" s="27">
        <v>99.999999999999986</v>
      </c>
      <c r="F13" s="27">
        <v>77.599999999999994</v>
      </c>
      <c r="G13" s="27">
        <v>29.099999999999998</v>
      </c>
      <c r="H13" s="27">
        <v>446.79999999999995</v>
      </c>
      <c r="I13" s="27">
        <v>90.5</v>
      </c>
      <c r="J13" s="27">
        <v>327.90000000000003</v>
      </c>
      <c r="K13" s="27"/>
      <c r="L13" s="27"/>
      <c r="M13" s="27">
        <v>631.1</v>
      </c>
      <c r="N13" s="27">
        <v>1817.1</v>
      </c>
      <c r="O13" s="13"/>
      <c r="P13" s="24">
        <v>43160</v>
      </c>
      <c r="Q13">
        <v>2018</v>
      </c>
      <c r="R13" t="s">
        <v>132</v>
      </c>
      <c r="S13" t="s">
        <v>131</v>
      </c>
      <c r="W13">
        <v>2</v>
      </c>
      <c r="Y13">
        <v>9.6999999999999993</v>
      </c>
      <c r="Z13">
        <v>19.399999999999999</v>
      </c>
    </row>
    <row r="14" spans="1:29" x14ac:dyDescent="0.25">
      <c r="A14" s="13" t="s">
        <v>42</v>
      </c>
      <c r="B14" s="27"/>
      <c r="C14" s="27"/>
      <c r="D14" s="27"/>
      <c r="E14" s="27"/>
      <c r="F14" s="27"/>
      <c r="G14" s="27"/>
      <c r="H14" s="27"/>
      <c r="I14" s="27"/>
      <c r="J14" s="27"/>
      <c r="K14" s="27">
        <v>680</v>
      </c>
      <c r="L14" s="27"/>
      <c r="M14" s="27"/>
      <c r="N14" s="27">
        <v>680</v>
      </c>
      <c r="O14" s="13"/>
      <c r="P14" s="24">
        <v>43160</v>
      </c>
      <c r="Q14">
        <v>2018</v>
      </c>
      <c r="R14" t="s">
        <v>132</v>
      </c>
      <c r="S14" t="s">
        <v>131</v>
      </c>
      <c r="W14">
        <v>8</v>
      </c>
      <c r="Y14">
        <v>7</v>
      </c>
      <c r="Z14">
        <v>56</v>
      </c>
    </row>
    <row r="15" spans="1:29" x14ac:dyDescent="0.25">
      <c r="A15" s="13" t="s">
        <v>43</v>
      </c>
      <c r="B15" s="27">
        <v>68.3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68.3</v>
      </c>
      <c r="O15" s="13"/>
      <c r="P15" s="24">
        <v>43191</v>
      </c>
      <c r="Q15">
        <v>2018</v>
      </c>
      <c r="R15" t="s">
        <v>30</v>
      </c>
      <c r="S15" t="s">
        <v>131</v>
      </c>
      <c r="W15">
        <v>1</v>
      </c>
      <c r="Y15">
        <v>12</v>
      </c>
      <c r="Z15">
        <v>12</v>
      </c>
    </row>
    <row r="16" spans="1:29" x14ac:dyDescent="0.25">
      <c r="A16" s="13" t="s">
        <v>49</v>
      </c>
      <c r="B16" s="27"/>
      <c r="C16" s="27">
        <v>362</v>
      </c>
      <c r="D16" s="27"/>
      <c r="E16" s="27"/>
      <c r="F16" s="27"/>
      <c r="G16" s="27"/>
      <c r="H16" s="27"/>
      <c r="I16" s="27"/>
      <c r="J16" s="27"/>
      <c r="K16" s="27">
        <v>669</v>
      </c>
      <c r="L16" s="27"/>
      <c r="M16" s="27"/>
      <c r="N16" s="27">
        <v>1031</v>
      </c>
      <c r="O16" s="13"/>
      <c r="P16" s="24">
        <v>43191</v>
      </c>
      <c r="Q16">
        <v>2018</v>
      </c>
      <c r="R16" t="s">
        <v>30</v>
      </c>
      <c r="S16" t="s">
        <v>131</v>
      </c>
      <c r="W16">
        <v>1</v>
      </c>
      <c r="Y16">
        <v>35</v>
      </c>
      <c r="Z16">
        <v>35</v>
      </c>
    </row>
    <row r="17" spans="1:26" x14ac:dyDescent="0.25">
      <c r="A17" s="13" t="s">
        <v>0</v>
      </c>
      <c r="B17" s="27">
        <v>125</v>
      </c>
      <c r="C17" s="27">
        <v>402</v>
      </c>
      <c r="D17" s="27">
        <v>89.4</v>
      </c>
      <c r="E17" s="27">
        <v>162</v>
      </c>
      <c r="F17" s="27">
        <v>277.60000000000002</v>
      </c>
      <c r="G17" s="27">
        <v>29.099999999999998</v>
      </c>
      <c r="H17" s="27">
        <v>476.79999999999995</v>
      </c>
      <c r="I17" s="27">
        <v>110.5</v>
      </c>
      <c r="J17" s="27">
        <v>417.90000000000003</v>
      </c>
      <c r="K17" s="27">
        <v>1354</v>
      </c>
      <c r="L17" s="27">
        <v>343.6</v>
      </c>
      <c r="M17" s="27">
        <v>777.2</v>
      </c>
      <c r="N17" s="27">
        <v>4565.1000000000004</v>
      </c>
      <c r="O17" s="13"/>
      <c r="P17" s="24">
        <v>43191</v>
      </c>
      <c r="Q17">
        <v>2018</v>
      </c>
      <c r="R17" t="s">
        <v>30</v>
      </c>
      <c r="S17" t="s">
        <v>131</v>
      </c>
      <c r="W17">
        <v>1</v>
      </c>
      <c r="Y17">
        <v>15</v>
      </c>
      <c r="Z17">
        <v>15</v>
      </c>
    </row>
    <row r="18" spans="1:26" x14ac:dyDescent="0.25">
      <c r="A18" s="13" t="s">
        <v>149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4">
        <v>43191</v>
      </c>
      <c r="Q18">
        <v>2018</v>
      </c>
      <c r="R18" t="s">
        <v>132</v>
      </c>
      <c r="S18" t="s">
        <v>131</v>
      </c>
      <c r="W18">
        <v>3</v>
      </c>
      <c r="Y18">
        <v>10.7</v>
      </c>
      <c r="Z18">
        <v>32.099999999999994</v>
      </c>
    </row>
    <row r="19" spans="1:2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4">
        <v>43191</v>
      </c>
      <c r="Q19">
        <v>2018</v>
      </c>
      <c r="R19" t="s">
        <v>132</v>
      </c>
      <c r="S19" t="s">
        <v>131</v>
      </c>
      <c r="W19">
        <v>7</v>
      </c>
      <c r="Y19">
        <v>9.6999999999999993</v>
      </c>
      <c r="Z19">
        <v>67.899999999999991</v>
      </c>
    </row>
    <row r="20" spans="1:2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4">
        <v>43221</v>
      </c>
      <c r="Q20">
        <v>2018</v>
      </c>
      <c r="R20" t="s">
        <v>30</v>
      </c>
      <c r="S20" t="s">
        <v>131</v>
      </c>
      <c r="W20">
        <v>2</v>
      </c>
      <c r="Y20">
        <v>30</v>
      </c>
      <c r="Z20">
        <v>60</v>
      </c>
    </row>
    <row r="21" spans="1:2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4">
        <v>43221</v>
      </c>
      <c r="Q21">
        <v>2018</v>
      </c>
      <c r="R21" t="s">
        <v>32</v>
      </c>
      <c r="S21" t="s">
        <v>131</v>
      </c>
      <c r="W21">
        <v>7</v>
      </c>
      <c r="Y21">
        <v>20</v>
      </c>
      <c r="Z21">
        <v>140</v>
      </c>
    </row>
    <row r="22" spans="1:2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4">
        <v>43221</v>
      </c>
      <c r="Q22">
        <v>2018</v>
      </c>
      <c r="R22" t="s">
        <v>132</v>
      </c>
      <c r="S22" t="s">
        <v>131</v>
      </c>
      <c r="W22">
        <v>8</v>
      </c>
      <c r="Y22">
        <v>9.6999999999999993</v>
      </c>
      <c r="Z22">
        <v>77.599999999999994</v>
      </c>
    </row>
    <row r="23" spans="1:2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4">
        <v>43252</v>
      </c>
      <c r="Q23">
        <v>2018</v>
      </c>
      <c r="R23" t="s">
        <v>132</v>
      </c>
      <c r="S23" t="s">
        <v>131</v>
      </c>
      <c r="W23">
        <v>1</v>
      </c>
      <c r="Y23">
        <v>9.6999999999999993</v>
      </c>
      <c r="Z23">
        <v>9.6999999999999993</v>
      </c>
    </row>
    <row r="24" spans="1:2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4">
        <v>43252</v>
      </c>
      <c r="Q24">
        <v>2018</v>
      </c>
      <c r="R24" t="s">
        <v>132</v>
      </c>
      <c r="S24" t="s">
        <v>131</v>
      </c>
      <c r="W24">
        <v>2</v>
      </c>
      <c r="Y24">
        <v>9.6999999999999993</v>
      </c>
      <c r="Z24">
        <v>19.399999999999999</v>
      </c>
    </row>
    <row r="25" spans="1:2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4">
        <v>43282</v>
      </c>
      <c r="Q25">
        <v>2018</v>
      </c>
      <c r="R25" t="s">
        <v>30</v>
      </c>
      <c r="S25" t="s">
        <v>131</v>
      </c>
      <c r="W25">
        <v>2</v>
      </c>
      <c r="Y25">
        <v>15</v>
      </c>
      <c r="Z25">
        <v>30</v>
      </c>
    </row>
    <row r="26" spans="1:2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4">
        <v>43282</v>
      </c>
      <c r="Q26">
        <v>2018</v>
      </c>
      <c r="R26" t="s">
        <v>132</v>
      </c>
      <c r="S26" t="s">
        <v>131</v>
      </c>
      <c r="W26">
        <v>28</v>
      </c>
      <c r="Y26">
        <v>10.7</v>
      </c>
      <c r="Z26">
        <v>299.59999999999997</v>
      </c>
    </row>
    <row r="27" spans="1:2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4">
        <v>43282</v>
      </c>
      <c r="Q27">
        <v>2018</v>
      </c>
      <c r="R27" t="s">
        <v>132</v>
      </c>
      <c r="S27" t="s">
        <v>131</v>
      </c>
      <c r="W27">
        <v>3</v>
      </c>
      <c r="Y27">
        <v>7.7</v>
      </c>
      <c r="Z27">
        <v>23.1</v>
      </c>
    </row>
    <row r="28" spans="1:2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4">
        <v>43282</v>
      </c>
      <c r="Q28">
        <v>2018</v>
      </c>
      <c r="R28" t="s">
        <v>132</v>
      </c>
      <c r="S28" t="s">
        <v>131</v>
      </c>
      <c r="W28">
        <v>6</v>
      </c>
      <c r="Y28">
        <v>9.6999999999999993</v>
      </c>
      <c r="Z28">
        <v>58.199999999999996</v>
      </c>
    </row>
    <row r="29" spans="1:2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4">
        <v>43282</v>
      </c>
      <c r="Q29">
        <v>2018</v>
      </c>
      <c r="R29" t="s">
        <v>132</v>
      </c>
      <c r="S29" t="s">
        <v>131</v>
      </c>
      <c r="W29">
        <v>7</v>
      </c>
      <c r="Y29">
        <v>7.7</v>
      </c>
      <c r="Z29">
        <v>53.9</v>
      </c>
    </row>
    <row r="30" spans="1:2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4">
        <v>43282</v>
      </c>
      <c r="Q30">
        <v>2018</v>
      </c>
      <c r="R30" t="s">
        <v>132</v>
      </c>
      <c r="S30" t="s">
        <v>131</v>
      </c>
      <c r="W30">
        <v>2</v>
      </c>
      <c r="Y30">
        <v>6</v>
      </c>
      <c r="Z30">
        <v>12</v>
      </c>
    </row>
    <row r="31" spans="1:2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4">
        <v>43313</v>
      </c>
      <c r="Q31">
        <v>2018</v>
      </c>
      <c r="R31" t="s">
        <v>6</v>
      </c>
      <c r="S31" t="s">
        <v>131</v>
      </c>
      <c r="W31">
        <v>1</v>
      </c>
      <c r="Y31">
        <v>20</v>
      </c>
      <c r="Z31">
        <v>20</v>
      </c>
    </row>
    <row r="32" spans="1:2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4">
        <v>43313</v>
      </c>
      <c r="Q32">
        <v>2018</v>
      </c>
      <c r="R32" t="s">
        <v>132</v>
      </c>
      <c r="S32" t="s">
        <v>131</v>
      </c>
      <c r="W32">
        <v>5</v>
      </c>
      <c r="Y32">
        <v>9.6999999999999993</v>
      </c>
      <c r="Z32">
        <v>48.5</v>
      </c>
    </row>
    <row r="33" spans="1:2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4">
        <v>43313</v>
      </c>
      <c r="Q33">
        <v>2018</v>
      </c>
      <c r="R33" t="s">
        <v>132</v>
      </c>
      <c r="S33" t="s">
        <v>131</v>
      </c>
      <c r="W33">
        <v>7</v>
      </c>
      <c r="Y33">
        <v>6</v>
      </c>
      <c r="Z33">
        <v>42</v>
      </c>
    </row>
    <row r="34" spans="1:2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4">
        <v>43344</v>
      </c>
      <c r="Q34">
        <v>2018</v>
      </c>
      <c r="R34" t="s">
        <v>16</v>
      </c>
      <c r="S34" t="s">
        <v>131</v>
      </c>
      <c r="W34">
        <v>3</v>
      </c>
      <c r="Y34">
        <v>30</v>
      </c>
      <c r="Z34">
        <v>90</v>
      </c>
    </row>
    <row r="35" spans="1:2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4">
        <v>43344</v>
      </c>
      <c r="Q35">
        <v>2018</v>
      </c>
      <c r="R35" t="s">
        <v>132</v>
      </c>
      <c r="S35" t="s">
        <v>131</v>
      </c>
      <c r="W35">
        <v>24</v>
      </c>
      <c r="Y35">
        <v>7.7</v>
      </c>
      <c r="Z35">
        <v>184.8</v>
      </c>
    </row>
    <row r="36" spans="1:2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4">
        <v>43344</v>
      </c>
      <c r="Q36">
        <v>2018</v>
      </c>
      <c r="R36" t="s">
        <v>132</v>
      </c>
      <c r="S36" t="s">
        <v>131</v>
      </c>
      <c r="W36">
        <v>10</v>
      </c>
      <c r="Y36">
        <v>10.7</v>
      </c>
      <c r="Z36">
        <v>107</v>
      </c>
    </row>
    <row r="37" spans="1:2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>
        <v>43344</v>
      </c>
      <c r="Q37">
        <v>2018</v>
      </c>
      <c r="R37" t="s">
        <v>132</v>
      </c>
      <c r="S37" t="s">
        <v>131</v>
      </c>
      <c r="W37">
        <v>1</v>
      </c>
      <c r="Y37">
        <v>7</v>
      </c>
      <c r="Z37">
        <v>7</v>
      </c>
    </row>
    <row r="38" spans="1:2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4">
        <v>43344</v>
      </c>
      <c r="Q38">
        <v>2018</v>
      </c>
      <c r="R38" t="s">
        <v>132</v>
      </c>
      <c r="S38" t="s">
        <v>131</v>
      </c>
      <c r="W38">
        <v>3</v>
      </c>
      <c r="Y38">
        <v>9.6999999999999993</v>
      </c>
      <c r="Z38">
        <v>29.099999999999998</v>
      </c>
    </row>
    <row r="39" spans="1:2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4">
        <v>43374</v>
      </c>
      <c r="Q39">
        <v>2018</v>
      </c>
      <c r="R39" t="s">
        <v>16</v>
      </c>
      <c r="S39" t="s">
        <v>133</v>
      </c>
      <c r="V39" t="s">
        <v>134</v>
      </c>
      <c r="W39">
        <v>2</v>
      </c>
      <c r="Y39">
        <v>2.5</v>
      </c>
      <c r="Z39">
        <v>5</v>
      </c>
    </row>
    <row r="40" spans="1:2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4">
        <v>43374</v>
      </c>
      <c r="Q40">
        <v>2018</v>
      </c>
      <c r="R40" t="s">
        <v>49</v>
      </c>
      <c r="S40" t="s">
        <v>131</v>
      </c>
      <c r="W40">
        <v>20</v>
      </c>
      <c r="Y40">
        <v>33.450000000000003</v>
      </c>
      <c r="Z40">
        <v>669</v>
      </c>
    </row>
    <row r="41" spans="1:2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4">
        <v>43374</v>
      </c>
      <c r="Q41">
        <v>2018</v>
      </c>
      <c r="R41" t="s">
        <v>42</v>
      </c>
      <c r="S41" t="s">
        <v>131</v>
      </c>
      <c r="W41">
        <v>40</v>
      </c>
      <c r="Y41">
        <v>15</v>
      </c>
      <c r="Z41">
        <v>600</v>
      </c>
    </row>
    <row r="42" spans="1:2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4">
        <v>43374</v>
      </c>
      <c r="Q42">
        <v>2018</v>
      </c>
      <c r="R42" t="s">
        <v>42</v>
      </c>
      <c r="S42" t="s">
        <v>133</v>
      </c>
      <c r="V42" t="s">
        <v>134</v>
      </c>
      <c r="W42">
        <v>40</v>
      </c>
      <c r="Y42">
        <v>2</v>
      </c>
      <c r="Z42">
        <v>80</v>
      </c>
    </row>
    <row r="43" spans="1:2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4">
        <v>43405</v>
      </c>
      <c r="Q43">
        <v>2018</v>
      </c>
      <c r="R43" t="s">
        <v>17</v>
      </c>
      <c r="S43" t="s">
        <v>131</v>
      </c>
      <c r="W43">
        <v>7</v>
      </c>
      <c r="Y43">
        <v>9.6999999999999993</v>
      </c>
      <c r="Z43">
        <v>67.899999999999991</v>
      </c>
    </row>
    <row r="44" spans="1:2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4">
        <v>43405</v>
      </c>
      <c r="Q44">
        <v>2018</v>
      </c>
      <c r="R44" t="s">
        <v>17</v>
      </c>
      <c r="S44" t="s">
        <v>131</v>
      </c>
      <c r="W44">
        <v>1</v>
      </c>
      <c r="Y44">
        <v>10.7</v>
      </c>
      <c r="Z44">
        <v>10.7</v>
      </c>
    </row>
    <row r="45" spans="1:2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4">
        <v>43405</v>
      </c>
      <c r="Q45">
        <v>2018</v>
      </c>
      <c r="R45" t="s">
        <v>8</v>
      </c>
      <c r="S45" t="s">
        <v>131</v>
      </c>
      <c r="W45">
        <v>1</v>
      </c>
      <c r="Y45">
        <v>20</v>
      </c>
      <c r="Z45">
        <v>20</v>
      </c>
    </row>
    <row r="46" spans="1:2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4">
        <v>43405</v>
      </c>
      <c r="Q46">
        <v>2018</v>
      </c>
      <c r="R46" t="s">
        <v>30</v>
      </c>
      <c r="S46" t="s">
        <v>131</v>
      </c>
      <c r="W46">
        <v>1</v>
      </c>
      <c r="Y46">
        <v>50</v>
      </c>
      <c r="Z46">
        <v>50</v>
      </c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4">
        <v>43405</v>
      </c>
      <c r="Q47">
        <v>2018</v>
      </c>
      <c r="R47" t="s">
        <v>30</v>
      </c>
      <c r="S47" t="s">
        <v>131</v>
      </c>
      <c r="W47">
        <v>13</v>
      </c>
      <c r="Y47">
        <v>15</v>
      </c>
      <c r="Z47">
        <v>195</v>
      </c>
    </row>
    <row r="48" spans="1:2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4">
        <v>43435</v>
      </c>
      <c r="Q48">
        <v>2018</v>
      </c>
      <c r="R48" t="s">
        <v>35</v>
      </c>
      <c r="S48" t="s">
        <v>131</v>
      </c>
      <c r="W48">
        <v>1</v>
      </c>
      <c r="Y48">
        <v>30</v>
      </c>
      <c r="Z48">
        <v>30</v>
      </c>
    </row>
    <row r="49" spans="1:2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4">
        <v>43435</v>
      </c>
      <c r="Q49">
        <v>2018</v>
      </c>
      <c r="R49" t="s">
        <v>17</v>
      </c>
      <c r="S49" t="s">
        <v>131</v>
      </c>
      <c r="W49">
        <v>4</v>
      </c>
      <c r="Y49">
        <v>10.7</v>
      </c>
      <c r="Z49">
        <v>42.8</v>
      </c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4">
        <v>43435</v>
      </c>
      <c r="Q50">
        <v>2018</v>
      </c>
      <c r="R50" t="s">
        <v>17</v>
      </c>
      <c r="S50" t="s">
        <v>131</v>
      </c>
      <c r="W50">
        <v>2</v>
      </c>
      <c r="Y50">
        <v>9.6999999999999993</v>
      </c>
      <c r="Z50">
        <v>19.399999999999999</v>
      </c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4">
        <v>43435</v>
      </c>
      <c r="Q51">
        <v>2018</v>
      </c>
      <c r="R51" t="s">
        <v>17</v>
      </c>
      <c r="S51" t="s">
        <v>131</v>
      </c>
      <c r="W51">
        <v>7</v>
      </c>
      <c r="Y51">
        <v>7.7</v>
      </c>
      <c r="Z51">
        <v>53.9</v>
      </c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4">
        <v>43435</v>
      </c>
      <c r="Q52">
        <v>2018</v>
      </c>
      <c r="R52" t="s">
        <v>132</v>
      </c>
      <c r="S52" t="s">
        <v>131</v>
      </c>
      <c r="W52">
        <v>73</v>
      </c>
      <c r="Y52">
        <v>7.7</v>
      </c>
      <c r="Z52">
        <v>562.1</v>
      </c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4">
        <v>43435</v>
      </c>
      <c r="Q53">
        <v>2018</v>
      </c>
      <c r="R53" t="s">
        <v>132</v>
      </c>
      <c r="S53" t="s">
        <v>131</v>
      </c>
      <c r="W53">
        <v>9</v>
      </c>
      <c r="Y53">
        <v>7</v>
      </c>
      <c r="Z53">
        <v>63</v>
      </c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4">
        <v>43435</v>
      </c>
      <c r="Q54">
        <v>2018</v>
      </c>
      <c r="R54" t="s">
        <v>132</v>
      </c>
      <c r="S54" t="s">
        <v>131</v>
      </c>
      <c r="W54">
        <v>1</v>
      </c>
      <c r="Y54">
        <v>6</v>
      </c>
      <c r="Z54">
        <v>6</v>
      </c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</sheetData>
  <mergeCells count="3">
    <mergeCell ref="A1:N1"/>
    <mergeCell ref="B3:M3"/>
    <mergeCell ref="P1:Z1"/>
  </mergeCell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G11" sqref="G11"/>
    </sheetView>
  </sheetViews>
  <sheetFormatPr defaultColWidth="0" defaultRowHeight="15" zeroHeight="1" x14ac:dyDescent="0.25"/>
  <cols>
    <col min="1" max="1" width="23.7109375" bestFit="1" customWidth="1"/>
    <col min="2" max="6" width="11.140625" customWidth="1"/>
    <col min="7" max="7" width="9.140625" style="13" customWidth="1"/>
    <col min="8" max="16384" width="9.140625" hidden="1"/>
  </cols>
  <sheetData>
    <row r="1" spans="1:7" s="34" customFormat="1" ht="62.25" customHeight="1" x14ac:dyDescent="0.25">
      <c r="A1" s="34" t="s">
        <v>127</v>
      </c>
    </row>
    <row r="2" spans="1:7" s="23" customFormat="1" ht="23.25" x14ac:dyDescent="0.35">
      <c r="A2" s="35" t="s">
        <v>129</v>
      </c>
      <c r="B2" s="35"/>
      <c r="C2" s="35"/>
      <c r="D2" s="35"/>
      <c r="E2" s="35"/>
      <c r="F2" s="35"/>
      <c r="G2" s="35"/>
    </row>
    <row r="3" spans="1:7" x14ac:dyDescent="0.25">
      <c r="A3" s="13"/>
      <c r="B3" s="33" t="s">
        <v>126</v>
      </c>
      <c r="C3" s="33"/>
      <c r="D3" s="33"/>
      <c r="E3" s="33"/>
      <c r="F3" s="13"/>
    </row>
    <row r="4" spans="1:7" x14ac:dyDescent="0.25">
      <c r="A4" s="7" t="s">
        <v>65</v>
      </c>
      <c r="B4" s="18" t="s">
        <v>77</v>
      </c>
      <c r="C4" s="18" t="s">
        <v>78</v>
      </c>
      <c r="D4" s="18" t="s">
        <v>79</v>
      </c>
      <c r="E4" s="18" t="s">
        <v>80</v>
      </c>
      <c r="F4" s="20" t="s">
        <v>0</v>
      </c>
    </row>
    <row r="5" spans="1:7" x14ac:dyDescent="0.25">
      <c r="A5" t="s">
        <v>89</v>
      </c>
      <c r="B5" s="19">
        <f>0</f>
        <v>0</v>
      </c>
      <c r="C5" s="19">
        <v>1.5800000000000003</v>
      </c>
      <c r="D5" s="19">
        <v>3.9199999999999986</v>
      </c>
      <c r="E5" s="19">
        <v>0.80000000000000016</v>
      </c>
      <c r="F5" s="21">
        <f>SUM(Tabela3[[#This Row],[jan/18]:[abr/18]])</f>
        <v>6.2999999999999989</v>
      </c>
    </row>
    <row r="6" spans="1:7" x14ac:dyDescent="0.25">
      <c r="A6" t="s">
        <v>90</v>
      </c>
      <c r="B6" s="19">
        <v>6.6599999999999877</v>
      </c>
      <c r="C6" s="19">
        <v>10.379999999999976</v>
      </c>
      <c r="D6" s="19">
        <v>7.9099999999999895</v>
      </c>
      <c r="E6" s="19">
        <v>9.2199999999999864</v>
      </c>
      <c r="F6" s="21">
        <f>SUM(Tabela3[[#This Row],[jan/18]:[abr/18]])</f>
        <v>34.169999999999938</v>
      </c>
    </row>
    <row r="7" spans="1:7" x14ac:dyDescent="0.25">
      <c r="A7" t="s">
        <v>1</v>
      </c>
      <c r="B7" s="19">
        <f>0</f>
        <v>0</v>
      </c>
      <c r="C7" s="19">
        <f>0</f>
        <v>0</v>
      </c>
      <c r="D7" s="19">
        <f>0</f>
        <v>0</v>
      </c>
      <c r="E7" s="19">
        <v>0.14000000000000001</v>
      </c>
      <c r="F7" s="21">
        <f>SUM(Tabela3[[#This Row],[jan/18]:[abr/18]])</f>
        <v>0.14000000000000001</v>
      </c>
    </row>
    <row r="8" spans="1:7" x14ac:dyDescent="0.25">
      <c r="A8" t="s">
        <v>91</v>
      </c>
      <c r="B8" s="19">
        <v>0.79</v>
      </c>
      <c r="C8" s="19">
        <v>18.140000000000004</v>
      </c>
      <c r="D8" s="19">
        <v>9.3699999999999992</v>
      </c>
      <c r="E8" s="19">
        <v>8.9600000000000009</v>
      </c>
      <c r="F8" s="21">
        <f>SUM(Tabela3[[#This Row],[jan/18]:[abr/18]])</f>
        <v>37.260000000000005</v>
      </c>
    </row>
    <row r="9" spans="1:7" x14ac:dyDescent="0.25">
      <c r="A9" t="s">
        <v>92</v>
      </c>
      <c r="B9" s="19">
        <f>0</f>
        <v>0</v>
      </c>
      <c r="C9" s="19">
        <f>0</f>
        <v>0</v>
      </c>
      <c r="D9" s="19">
        <f>0</f>
        <v>0</v>
      </c>
      <c r="E9" s="19">
        <v>0.01</v>
      </c>
      <c r="F9" s="21">
        <f>SUM(Tabela3[[#This Row],[jan/18]:[abr/18]])</f>
        <v>0.01</v>
      </c>
    </row>
    <row r="10" spans="1:7" x14ac:dyDescent="0.25">
      <c r="A10" t="s">
        <v>68</v>
      </c>
      <c r="B10" s="19">
        <v>30.590000000000011</v>
      </c>
      <c r="C10" s="19">
        <v>34.480000000000025</v>
      </c>
      <c r="D10" s="19">
        <v>40.250000000000014</v>
      </c>
      <c r="E10" s="19">
        <v>38.139999999999993</v>
      </c>
      <c r="F10" s="21">
        <f>SUM(Tabela3[[#This Row],[jan/18]:[abr/18]])</f>
        <v>143.46000000000004</v>
      </c>
    </row>
    <row r="11" spans="1:7" x14ac:dyDescent="0.25">
      <c r="A11" t="s">
        <v>93</v>
      </c>
      <c r="B11" s="19">
        <v>1.23</v>
      </c>
      <c r="C11" s="19">
        <f>0</f>
        <v>0</v>
      </c>
      <c r="D11" s="19">
        <v>1.3900000000000006</v>
      </c>
      <c r="E11" s="19">
        <v>1.2400000000000002</v>
      </c>
      <c r="F11" s="21">
        <f>SUM(Tabela3[[#This Row],[jan/18]:[abr/18]])</f>
        <v>3.8600000000000008</v>
      </c>
    </row>
    <row r="12" spans="1:7" x14ac:dyDescent="0.25">
      <c r="A12" t="s">
        <v>94</v>
      </c>
      <c r="B12" s="19">
        <v>1.8300000000000007</v>
      </c>
      <c r="C12" s="19">
        <v>2.2700000000000005</v>
      </c>
      <c r="D12" s="19">
        <v>3.8999999999999964</v>
      </c>
      <c r="E12" s="19">
        <v>1.1900000000000004</v>
      </c>
      <c r="F12" s="21">
        <f>SUM(Tabela3[[#This Row],[jan/18]:[abr/18]])</f>
        <v>9.1899999999999977</v>
      </c>
    </row>
    <row r="13" spans="1:7" x14ac:dyDescent="0.25">
      <c r="A13" t="s">
        <v>95</v>
      </c>
      <c r="B13" s="19">
        <v>9.8299999999999965</v>
      </c>
      <c r="C13" s="19">
        <v>0.37000000000000005</v>
      </c>
      <c r="D13" s="19">
        <v>0.34</v>
      </c>
      <c r="E13" s="19">
        <v>0.70000000000000018</v>
      </c>
      <c r="F13" s="21">
        <f>SUM(Tabela3[[#This Row],[jan/18]:[abr/18]])</f>
        <v>11.239999999999995</v>
      </c>
    </row>
    <row r="14" spans="1:7" x14ac:dyDescent="0.25">
      <c r="A14" t="s">
        <v>96</v>
      </c>
      <c r="B14" s="19">
        <v>13.699999999999985</v>
      </c>
      <c r="C14" s="19">
        <v>35.57</v>
      </c>
      <c r="D14" s="19">
        <v>93.609999999999985</v>
      </c>
      <c r="E14" s="19">
        <v>68.66</v>
      </c>
      <c r="F14" s="21">
        <f>SUM(Tabela3[[#This Row],[jan/18]:[abr/18]])</f>
        <v>211.53999999999996</v>
      </c>
    </row>
    <row r="15" spans="1:7" x14ac:dyDescent="0.25">
      <c r="A15" t="s">
        <v>97</v>
      </c>
      <c r="B15" s="19">
        <v>0.59000000000000008</v>
      </c>
      <c r="C15" s="19">
        <v>0.33999999999999997</v>
      </c>
      <c r="D15" s="19">
        <v>1.4100000000000004</v>
      </c>
      <c r="E15" s="19">
        <v>0.05</v>
      </c>
      <c r="F15" s="21">
        <f>SUM(Tabela3[[#This Row],[jan/18]:[abr/18]])</f>
        <v>2.39</v>
      </c>
    </row>
    <row r="16" spans="1:7" x14ac:dyDescent="0.25">
      <c r="A16" t="s">
        <v>98</v>
      </c>
      <c r="B16" s="19">
        <v>0.15</v>
      </c>
      <c r="C16" s="19">
        <f>0</f>
        <v>0</v>
      </c>
      <c r="D16" s="19">
        <f>0</f>
        <v>0</v>
      </c>
      <c r="E16" s="19">
        <f>0</f>
        <v>0</v>
      </c>
      <c r="F16" s="21">
        <f>SUM(Tabela3[[#This Row],[jan/18]:[abr/18]])</f>
        <v>0.15</v>
      </c>
    </row>
    <row r="17" spans="1:6" x14ac:dyDescent="0.25">
      <c r="A17" t="s">
        <v>99</v>
      </c>
      <c r="B17" s="19">
        <v>23.939999999999984</v>
      </c>
      <c r="C17" s="19">
        <v>31.809999999999992</v>
      </c>
      <c r="D17" s="19">
        <v>37.94</v>
      </c>
      <c r="E17" s="19">
        <v>28.43999999999998</v>
      </c>
      <c r="F17" s="21">
        <f>SUM(Tabela3[[#This Row],[jan/18]:[abr/18]])</f>
        <v>122.12999999999995</v>
      </c>
    </row>
    <row r="18" spans="1:6" x14ac:dyDescent="0.25">
      <c r="A18" t="s">
        <v>100</v>
      </c>
      <c r="B18" s="19">
        <v>37.209999999999965</v>
      </c>
      <c r="C18" s="19">
        <v>48.569999999999979</v>
      </c>
      <c r="D18" s="19">
        <v>18.080000000000002</v>
      </c>
      <c r="E18" s="19">
        <v>15.03</v>
      </c>
      <c r="F18" s="21">
        <f>SUM(Tabela3[[#This Row],[jan/18]:[abr/18]])</f>
        <v>118.88999999999994</v>
      </c>
    </row>
    <row r="19" spans="1:6" x14ac:dyDescent="0.25">
      <c r="A19" t="s">
        <v>101</v>
      </c>
      <c r="B19" s="19">
        <f>0</f>
        <v>0</v>
      </c>
      <c r="C19" s="19">
        <f>0</f>
        <v>0</v>
      </c>
      <c r="D19" s="19">
        <v>0.63</v>
      </c>
      <c r="E19" s="19">
        <f>0</f>
        <v>0</v>
      </c>
      <c r="F19" s="21">
        <f>SUM(Tabela3[[#This Row],[jan/18]:[abr/18]])</f>
        <v>0.63</v>
      </c>
    </row>
    <row r="20" spans="1:6" x14ac:dyDescent="0.25">
      <c r="A20" t="s">
        <v>102</v>
      </c>
      <c r="B20" s="19">
        <v>14.32</v>
      </c>
      <c r="C20" s="19">
        <v>5.5600000000000005</v>
      </c>
      <c r="D20" s="19">
        <v>2.7800000000000002</v>
      </c>
      <c r="E20" s="19">
        <v>4.42</v>
      </c>
      <c r="F20" s="21">
        <f>SUM(Tabela3[[#This Row],[jan/18]:[abr/18]])</f>
        <v>27.080000000000005</v>
      </c>
    </row>
    <row r="21" spans="1:6" x14ac:dyDescent="0.25">
      <c r="A21" t="s">
        <v>3</v>
      </c>
      <c r="B21" s="19">
        <v>59.459999999999965</v>
      </c>
      <c r="C21" s="19">
        <v>64.58</v>
      </c>
      <c r="D21" s="19">
        <v>131.32999999999979</v>
      </c>
      <c r="E21" s="19">
        <v>102.19999999999996</v>
      </c>
      <c r="F21" s="21">
        <f>SUM(Tabela3[[#This Row],[jan/18]:[abr/18]])</f>
        <v>357.56999999999971</v>
      </c>
    </row>
    <row r="22" spans="1:6" x14ac:dyDescent="0.25">
      <c r="A22" t="s">
        <v>103</v>
      </c>
      <c r="B22" s="19">
        <v>15.49</v>
      </c>
      <c r="C22" s="19">
        <v>18.120000000000005</v>
      </c>
      <c r="D22" s="19">
        <v>14.089999999999995</v>
      </c>
      <c r="E22" s="19">
        <v>23.539999999999992</v>
      </c>
      <c r="F22" s="21">
        <f>SUM(Tabela3[[#This Row],[jan/18]:[abr/18]])</f>
        <v>71.239999999999995</v>
      </c>
    </row>
    <row r="23" spans="1:6" x14ac:dyDescent="0.25">
      <c r="A23" t="s">
        <v>4</v>
      </c>
      <c r="B23" s="19">
        <v>70.530000000000101</v>
      </c>
      <c r="C23" s="19">
        <v>90.710000000000051</v>
      </c>
      <c r="D23" s="19">
        <v>124.68000000000015</v>
      </c>
      <c r="E23" s="19">
        <v>47.539999999999949</v>
      </c>
      <c r="F23" s="21">
        <f>SUM(Tabela3[[#This Row],[jan/18]:[abr/18]])</f>
        <v>333.46000000000026</v>
      </c>
    </row>
    <row r="24" spans="1:6" x14ac:dyDescent="0.25">
      <c r="A24" t="s">
        <v>5</v>
      </c>
      <c r="B24" s="19">
        <v>104.0600000000002</v>
      </c>
      <c r="C24" s="19">
        <v>277.12999999999829</v>
      </c>
      <c r="D24" s="19">
        <v>209.47999999999956</v>
      </c>
      <c r="E24" s="19">
        <v>142.06999999999996</v>
      </c>
      <c r="F24" s="21">
        <f>SUM(Tabela3[[#This Row],[jan/18]:[abr/18]])</f>
        <v>732.73999999999796</v>
      </c>
    </row>
    <row r="25" spans="1:6" x14ac:dyDescent="0.25">
      <c r="A25" t="s">
        <v>6</v>
      </c>
      <c r="B25" s="19">
        <v>143.95000000000002</v>
      </c>
      <c r="C25" s="19">
        <v>150.88999999999984</v>
      </c>
      <c r="D25" s="19">
        <v>198.37000000000009</v>
      </c>
      <c r="E25" s="19">
        <v>207.11000000000004</v>
      </c>
      <c r="F25" s="21">
        <f>SUM(Tabela3[[#This Row],[jan/18]:[abr/18]])</f>
        <v>700.31999999999994</v>
      </c>
    </row>
    <row r="26" spans="1:6" x14ac:dyDescent="0.25">
      <c r="A26" t="s">
        <v>7</v>
      </c>
      <c r="B26" s="19">
        <v>74.380000000000152</v>
      </c>
      <c r="C26" s="19">
        <v>69.870000000000161</v>
      </c>
      <c r="D26" s="19">
        <v>99.350000000000364</v>
      </c>
      <c r="E26" s="19">
        <v>46.829999999999963</v>
      </c>
      <c r="F26" s="21">
        <f>SUM(Tabela3[[#This Row],[jan/18]:[abr/18]])</f>
        <v>290.43000000000063</v>
      </c>
    </row>
    <row r="27" spans="1:6" x14ac:dyDescent="0.25">
      <c r="A27" t="s">
        <v>8</v>
      </c>
      <c r="B27" s="19">
        <v>76.840000000000032</v>
      </c>
      <c r="C27" s="19">
        <v>143.39999999999989</v>
      </c>
      <c r="D27" s="19">
        <v>447.51999999999867</v>
      </c>
      <c r="E27" s="19">
        <v>71.97999999999999</v>
      </c>
      <c r="F27" s="21">
        <f>SUM(Tabela3[[#This Row],[jan/18]:[abr/18]])</f>
        <v>739.73999999999864</v>
      </c>
    </row>
    <row r="28" spans="1:6" x14ac:dyDescent="0.25">
      <c r="A28" t="s">
        <v>9</v>
      </c>
      <c r="B28" s="19">
        <v>9.8099999999999987</v>
      </c>
      <c r="C28" s="19">
        <v>42.049999999999983</v>
      </c>
      <c r="D28" s="19">
        <v>45.709999999999965</v>
      </c>
      <c r="E28" s="19">
        <v>72.13</v>
      </c>
      <c r="F28" s="21">
        <f>SUM(Tabela3[[#This Row],[jan/18]:[abr/18]])</f>
        <v>169.69999999999993</v>
      </c>
    </row>
    <row r="29" spans="1:6" x14ac:dyDescent="0.25">
      <c r="A29" t="s">
        <v>10</v>
      </c>
      <c r="B29" s="19">
        <v>233.15999999999983</v>
      </c>
      <c r="C29" s="19">
        <v>311.26999999999731</v>
      </c>
      <c r="D29" s="19">
        <v>479.87999999999658</v>
      </c>
      <c r="E29" s="19">
        <v>207.5800000000001</v>
      </c>
      <c r="F29" s="21">
        <f>SUM(Tabela3[[#This Row],[jan/18]:[abr/18]])</f>
        <v>1231.8899999999937</v>
      </c>
    </row>
    <row r="30" spans="1:6" x14ac:dyDescent="0.25">
      <c r="A30" t="s">
        <v>11</v>
      </c>
      <c r="B30" s="19">
        <v>55.579999999999991</v>
      </c>
      <c r="C30" s="19">
        <v>37.13000000000001</v>
      </c>
      <c r="D30" s="19">
        <v>63.780000000000015</v>
      </c>
      <c r="E30" s="19">
        <v>73.499999999999943</v>
      </c>
      <c r="F30" s="21">
        <f>SUM(Tabela3[[#This Row],[jan/18]:[abr/18]])</f>
        <v>229.98999999999995</v>
      </c>
    </row>
    <row r="31" spans="1:6" x14ac:dyDescent="0.25">
      <c r="A31" t="s">
        <v>12</v>
      </c>
      <c r="B31" s="19">
        <v>9.919999999999991</v>
      </c>
      <c r="C31" s="19">
        <v>24.220000000000017</v>
      </c>
      <c r="D31" s="19">
        <v>44.569999999999993</v>
      </c>
      <c r="E31" s="19">
        <v>10.950000000000001</v>
      </c>
      <c r="F31" s="21">
        <f>SUM(Tabela3[[#This Row],[jan/18]:[abr/18]])</f>
        <v>89.660000000000011</v>
      </c>
    </row>
    <row r="32" spans="1:6" x14ac:dyDescent="0.25">
      <c r="A32" t="s">
        <v>104</v>
      </c>
      <c r="B32" s="19">
        <f>0</f>
        <v>0</v>
      </c>
      <c r="C32" s="19">
        <v>0.56000000000000005</v>
      </c>
      <c r="D32" s="19">
        <f>0</f>
        <v>0</v>
      </c>
      <c r="E32" s="19">
        <v>0.03</v>
      </c>
      <c r="F32" s="21">
        <f>SUM(Tabela3[[#This Row],[jan/18]:[abr/18]])</f>
        <v>0.59000000000000008</v>
      </c>
    </row>
    <row r="33" spans="1:6" x14ac:dyDescent="0.25">
      <c r="A33" t="s">
        <v>14</v>
      </c>
      <c r="B33" s="19">
        <v>86.280000000000243</v>
      </c>
      <c r="C33" s="19">
        <v>151.58999999999975</v>
      </c>
      <c r="D33" s="19">
        <v>149.41999999999999</v>
      </c>
      <c r="E33" s="19">
        <v>62.479999999999947</v>
      </c>
      <c r="F33" s="21">
        <f>SUM(Tabela3[[#This Row],[jan/18]:[abr/18]])</f>
        <v>449.76999999999992</v>
      </c>
    </row>
    <row r="34" spans="1:6" x14ac:dyDescent="0.25">
      <c r="A34" t="s">
        <v>15</v>
      </c>
      <c r="B34" s="19">
        <v>109.06999999999998</v>
      </c>
      <c r="C34" s="19">
        <v>80.440000000000026</v>
      </c>
      <c r="D34" s="19">
        <v>98.820000000000022</v>
      </c>
      <c r="E34" s="19">
        <v>164.08</v>
      </c>
      <c r="F34" s="21">
        <f>SUM(Tabela3[[#This Row],[jan/18]:[abr/18]])</f>
        <v>452.41000000000008</v>
      </c>
    </row>
    <row r="35" spans="1:6" x14ac:dyDescent="0.25">
      <c r="A35" t="s">
        <v>16</v>
      </c>
      <c r="B35" s="19">
        <v>61.099999999999966</v>
      </c>
      <c r="C35" s="19">
        <v>32.750000000000007</v>
      </c>
      <c r="D35" s="19">
        <v>68.230000000000118</v>
      </c>
      <c r="E35" s="19">
        <v>26.929999999999986</v>
      </c>
      <c r="F35" s="21">
        <f>SUM(Tabela3[[#This Row],[jan/18]:[abr/18]])</f>
        <v>189.01000000000008</v>
      </c>
    </row>
    <row r="36" spans="1:6" x14ac:dyDescent="0.25">
      <c r="A36" t="s">
        <v>17</v>
      </c>
      <c r="B36" s="19">
        <v>113.66000000000037</v>
      </c>
      <c r="C36" s="19">
        <v>184.77000000000015</v>
      </c>
      <c r="D36" s="19">
        <v>263.16999999999939</v>
      </c>
      <c r="E36" s="19">
        <v>137.09000000000003</v>
      </c>
      <c r="F36" s="21">
        <f>SUM(Tabela3[[#This Row],[jan/18]:[abr/18]])</f>
        <v>698.68999999999994</v>
      </c>
    </row>
    <row r="37" spans="1:6" x14ac:dyDescent="0.25">
      <c r="A37" t="s">
        <v>70</v>
      </c>
      <c r="B37" s="19">
        <v>16.309999999999988</v>
      </c>
      <c r="C37" s="19">
        <v>104.50999999999999</v>
      </c>
      <c r="D37" s="19">
        <v>78.309999999999988</v>
      </c>
      <c r="E37" s="19">
        <v>62.709999999999972</v>
      </c>
      <c r="F37" s="21">
        <f>SUM(Tabela3[[#This Row],[jan/18]:[abr/18]])</f>
        <v>261.83999999999992</v>
      </c>
    </row>
    <row r="38" spans="1:6" x14ac:dyDescent="0.25">
      <c r="A38" t="s">
        <v>19</v>
      </c>
      <c r="B38" s="19">
        <v>78.409999999999982</v>
      </c>
      <c r="C38" s="19">
        <v>70.859999999999971</v>
      </c>
      <c r="D38" s="19">
        <v>80.450000000000117</v>
      </c>
      <c r="E38" s="19">
        <v>48.569999999999972</v>
      </c>
      <c r="F38" s="21">
        <f>SUM(Tabela3[[#This Row],[jan/18]:[abr/18]])</f>
        <v>278.29000000000008</v>
      </c>
    </row>
    <row r="39" spans="1:6" x14ac:dyDescent="0.25">
      <c r="A39" t="s">
        <v>20</v>
      </c>
      <c r="B39" s="19">
        <v>107.84000000000003</v>
      </c>
      <c r="C39" s="19">
        <v>99.660000000000252</v>
      </c>
      <c r="D39" s="19">
        <v>100.8300000000002</v>
      </c>
      <c r="E39" s="19">
        <v>61.669999999999973</v>
      </c>
      <c r="F39" s="21">
        <f>SUM(Tabela3[[#This Row],[jan/18]:[abr/18]])</f>
        <v>370.00000000000045</v>
      </c>
    </row>
    <row r="40" spans="1:6" x14ac:dyDescent="0.25">
      <c r="A40" t="s">
        <v>21</v>
      </c>
      <c r="B40" s="19">
        <v>76.75</v>
      </c>
      <c r="C40" s="19">
        <v>37.639999999999965</v>
      </c>
      <c r="D40" s="19">
        <v>19.910000000000021</v>
      </c>
      <c r="E40" s="19">
        <v>26.419999999999987</v>
      </c>
      <c r="F40" s="21">
        <f>SUM(Tabela3[[#This Row],[jan/18]:[abr/18]])</f>
        <v>160.71999999999997</v>
      </c>
    </row>
    <row r="41" spans="1:6" x14ac:dyDescent="0.25">
      <c r="A41" t="s">
        <v>22</v>
      </c>
      <c r="B41" s="19">
        <v>82.640000000000128</v>
      </c>
      <c r="C41" s="19">
        <v>80.670000000000016</v>
      </c>
      <c r="D41" s="19">
        <v>145.32</v>
      </c>
      <c r="E41" s="19">
        <v>83.59</v>
      </c>
      <c r="F41" s="21">
        <f>SUM(Tabela3[[#This Row],[jan/18]:[abr/18]])</f>
        <v>392.22000000000014</v>
      </c>
    </row>
    <row r="42" spans="1:6" x14ac:dyDescent="0.25">
      <c r="A42" t="s">
        <v>23</v>
      </c>
      <c r="B42" s="19">
        <v>292.00999999999789</v>
      </c>
      <c r="C42" s="19">
        <v>419.42999999999802</v>
      </c>
      <c r="D42" s="19">
        <v>446.49999999999761</v>
      </c>
      <c r="E42" s="19">
        <v>239.88000000000071</v>
      </c>
      <c r="F42" s="21">
        <f>SUM(Tabela3[[#This Row],[jan/18]:[abr/18]])</f>
        <v>1397.8199999999945</v>
      </c>
    </row>
    <row r="43" spans="1:6" x14ac:dyDescent="0.25">
      <c r="A43" t="s">
        <v>105</v>
      </c>
      <c r="B43" s="19">
        <v>65.560000000000088</v>
      </c>
      <c r="C43" s="19">
        <v>106.63</v>
      </c>
      <c r="D43" s="19">
        <v>104.37999999999998</v>
      </c>
      <c r="E43" s="19">
        <v>77.999999999999986</v>
      </c>
      <c r="F43" s="21">
        <f>SUM(Tabela3[[#This Row],[jan/18]:[abr/18]])</f>
        <v>354.57000000000005</v>
      </c>
    </row>
    <row r="44" spans="1:6" x14ac:dyDescent="0.25">
      <c r="A44" t="s">
        <v>24</v>
      </c>
      <c r="B44" s="19">
        <v>471.1899999999992</v>
      </c>
      <c r="C44" s="19">
        <v>486.69999999999897</v>
      </c>
      <c r="D44" s="19">
        <v>436.2399999999999</v>
      </c>
      <c r="E44" s="19">
        <v>180.64999999999995</v>
      </c>
      <c r="F44" s="21">
        <f>SUM(Tabela3[[#This Row],[jan/18]:[abr/18]])</f>
        <v>1574.7799999999979</v>
      </c>
    </row>
    <row r="45" spans="1:6" x14ac:dyDescent="0.25">
      <c r="A45" t="s">
        <v>25</v>
      </c>
      <c r="B45" s="19">
        <v>17.5</v>
      </c>
      <c r="C45" s="19">
        <v>11.909999999999998</v>
      </c>
      <c r="D45" s="19">
        <v>9.2999999999999989</v>
      </c>
      <c r="E45" s="19">
        <v>9.6900000000000013</v>
      </c>
      <c r="F45" s="21">
        <f>SUM(Tabela3[[#This Row],[jan/18]:[abr/18]])</f>
        <v>48.399999999999991</v>
      </c>
    </row>
    <row r="46" spans="1:6" x14ac:dyDescent="0.25">
      <c r="A46" t="s">
        <v>26</v>
      </c>
      <c r="B46" s="19">
        <v>12.119999999999992</v>
      </c>
      <c r="C46" s="19">
        <v>14.099999999999989</v>
      </c>
      <c r="D46" s="19">
        <v>41.35</v>
      </c>
      <c r="E46" s="19">
        <v>20.610000000000003</v>
      </c>
      <c r="F46" s="21">
        <f>SUM(Tabela3[[#This Row],[jan/18]:[abr/18]])</f>
        <v>88.179999999999978</v>
      </c>
    </row>
    <row r="47" spans="1:6" x14ac:dyDescent="0.25">
      <c r="A47" t="s">
        <v>28</v>
      </c>
      <c r="B47" s="19">
        <v>57.160000000000032</v>
      </c>
      <c r="C47" s="19">
        <v>291.9699999999994</v>
      </c>
      <c r="D47" s="19">
        <v>174.62000000000003</v>
      </c>
      <c r="E47" s="19">
        <v>98.329999999999956</v>
      </c>
      <c r="F47" s="21">
        <f>SUM(Tabela3[[#This Row],[jan/18]:[abr/18]])</f>
        <v>622.07999999999936</v>
      </c>
    </row>
    <row r="48" spans="1:6" x14ac:dyDescent="0.25">
      <c r="A48" t="s">
        <v>106</v>
      </c>
      <c r="B48" s="19">
        <v>86.509999999999991</v>
      </c>
      <c r="C48" s="19">
        <v>64.400000000000006</v>
      </c>
      <c r="D48" s="19">
        <v>87.379999999999967</v>
      </c>
      <c r="E48" s="19">
        <v>58.369999999999983</v>
      </c>
      <c r="F48" s="21">
        <f>SUM(Tabela3[[#This Row],[jan/18]:[abr/18]])</f>
        <v>296.65999999999997</v>
      </c>
    </row>
    <row r="49" spans="1:6" x14ac:dyDescent="0.25">
      <c r="A49" t="s">
        <v>29</v>
      </c>
      <c r="B49" s="19">
        <v>44.219999999999985</v>
      </c>
      <c r="C49" s="19">
        <v>35.650000000000013</v>
      </c>
      <c r="D49" s="19">
        <v>11.619999999999997</v>
      </c>
      <c r="E49" s="19">
        <v>18.030000000000005</v>
      </c>
      <c r="F49" s="21">
        <f>SUM(Tabela3[[#This Row],[jan/18]:[abr/18]])</f>
        <v>109.52000000000001</v>
      </c>
    </row>
    <row r="50" spans="1:6" x14ac:dyDescent="0.25">
      <c r="A50" t="s">
        <v>30</v>
      </c>
      <c r="B50" s="19">
        <v>972.09999999999843</v>
      </c>
      <c r="C50" s="19">
        <v>982.06999999999664</v>
      </c>
      <c r="D50" s="19">
        <v>1452.7899999999945</v>
      </c>
      <c r="E50" s="19">
        <v>1114.7000000000035</v>
      </c>
      <c r="F50" s="21">
        <f>SUM(Tabela3[[#This Row],[jan/18]:[abr/18]])</f>
        <v>4521.6599999999926</v>
      </c>
    </row>
    <row r="51" spans="1:6" x14ac:dyDescent="0.25">
      <c r="A51" t="s">
        <v>31</v>
      </c>
      <c r="B51" s="19">
        <v>24.420000000000009</v>
      </c>
      <c r="C51" s="19">
        <v>25.050000000000004</v>
      </c>
      <c r="D51" s="19">
        <v>31.299999999999994</v>
      </c>
      <c r="E51" s="19">
        <v>23.78</v>
      </c>
      <c r="F51" s="21">
        <f>SUM(Tabela3[[#This Row],[jan/18]:[abr/18]])</f>
        <v>104.55000000000001</v>
      </c>
    </row>
    <row r="52" spans="1:6" x14ac:dyDescent="0.25">
      <c r="A52" t="s">
        <v>32</v>
      </c>
      <c r="B52" s="19">
        <v>139.81999999999982</v>
      </c>
      <c r="C52" s="19">
        <v>107.56000000000014</v>
      </c>
      <c r="D52" s="19">
        <v>277.79000000000002</v>
      </c>
      <c r="E52" s="19">
        <v>167.35000000000005</v>
      </c>
      <c r="F52" s="21">
        <f>SUM(Tabela3[[#This Row],[jan/18]:[abr/18]])</f>
        <v>692.52</v>
      </c>
    </row>
    <row r="53" spans="1:6" x14ac:dyDescent="0.25">
      <c r="A53" t="s">
        <v>33</v>
      </c>
      <c r="B53" s="19">
        <v>61.300000000000018</v>
      </c>
      <c r="C53" s="19">
        <v>53.51</v>
      </c>
      <c r="D53" s="19">
        <v>50.319999999999993</v>
      </c>
      <c r="E53" s="19">
        <v>24.299999999999997</v>
      </c>
      <c r="F53" s="21">
        <f>SUM(Tabela3[[#This Row],[jan/18]:[abr/18]])</f>
        <v>189.43</v>
      </c>
    </row>
    <row r="54" spans="1:6" x14ac:dyDescent="0.25">
      <c r="A54" t="s">
        <v>34</v>
      </c>
      <c r="B54" s="19">
        <v>13.309999999999995</v>
      </c>
      <c r="C54" s="19">
        <v>100.54999999999998</v>
      </c>
      <c r="D54" s="19">
        <v>84.469999999999942</v>
      </c>
      <c r="E54" s="19">
        <v>32.580000000000005</v>
      </c>
      <c r="F54" s="21">
        <f>SUM(Tabela3[[#This Row],[jan/18]:[abr/18]])</f>
        <v>230.90999999999994</v>
      </c>
    </row>
    <row r="55" spans="1:6" x14ac:dyDescent="0.25">
      <c r="A55" t="s">
        <v>35</v>
      </c>
      <c r="B55" s="19">
        <v>14.65</v>
      </c>
      <c r="C55" s="19">
        <v>6.8299999999999992</v>
      </c>
      <c r="D55" s="19">
        <v>54.38</v>
      </c>
      <c r="E55" s="19">
        <v>49.17</v>
      </c>
      <c r="F55" s="21">
        <f>SUM(Tabela3[[#This Row],[jan/18]:[abr/18]])</f>
        <v>125.03</v>
      </c>
    </row>
    <row r="56" spans="1:6" x14ac:dyDescent="0.25">
      <c r="A56" t="s">
        <v>36</v>
      </c>
      <c r="B56" s="19">
        <v>148.44999999999982</v>
      </c>
      <c r="C56" s="19">
        <v>191.6699999999999</v>
      </c>
      <c r="D56" s="19">
        <v>239.14000000000044</v>
      </c>
      <c r="E56" s="19">
        <v>167.59000000000009</v>
      </c>
      <c r="F56" s="21">
        <f>SUM(Tabela3[[#This Row],[jan/18]:[abr/18]])</f>
        <v>746.85000000000036</v>
      </c>
    </row>
    <row r="57" spans="1:6" x14ac:dyDescent="0.25">
      <c r="A57" t="s">
        <v>37</v>
      </c>
      <c r="B57" s="19">
        <v>237.6299999999998</v>
      </c>
      <c r="C57" s="19">
        <v>255.90000000000012</v>
      </c>
      <c r="D57" s="19">
        <v>364.21999999999974</v>
      </c>
      <c r="E57" s="19">
        <v>172.97000000000017</v>
      </c>
      <c r="F57" s="21">
        <f>SUM(Tabela3[[#This Row],[jan/18]:[abr/18]])</f>
        <v>1030.7199999999998</v>
      </c>
    </row>
    <row r="58" spans="1:6" x14ac:dyDescent="0.25">
      <c r="A58" t="s">
        <v>107</v>
      </c>
      <c r="B58" s="19">
        <v>216.60000000000019</v>
      </c>
      <c r="C58" s="19">
        <v>280.25999999999948</v>
      </c>
      <c r="D58" s="19">
        <v>178.88000000000005</v>
      </c>
      <c r="E58" s="19">
        <v>164.35000000000008</v>
      </c>
      <c r="F58" s="21">
        <f>SUM(Tabela3[[#This Row],[jan/18]:[abr/18]])</f>
        <v>840.08999999999992</v>
      </c>
    </row>
    <row r="59" spans="1:6" x14ac:dyDescent="0.25">
      <c r="A59" t="s">
        <v>108</v>
      </c>
      <c r="B59" s="19">
        <v>46.65000000000002</v>
      </c>
      <c r="C59" s="19">
        <v>149.31999999999994</v>
      </c>
      <c r="D59" s="19">
        <v>203.43999999999991</v>
      </c>
      <c r="E59" s="19">
        <v>58.760000000000005</v>
      </c>
      <c r="F59" s="21">
        <f>SUM(Tabela3[[#This Row],[jan/18]:[abr/18]])</f>
        <v>458.16999999999985</v>
      </c>
    </row>
    <row r="60" spans="1:6" x14ac:dyDescent="0.25">
      <c r="A60" t="s">
        <v>109</v>
      </c>
      <c r="B60" s="19">
        <v>1.5200000000000011</v>
      </c>
      <c r="C60" s="19">
        <v>2.4899999999999953</v>
      </c>
      <c r="D60" s="19">
        <v>2.0600000000000005</v>
      </c>
      <c r="E60" s="19">
        <v>1.370000000000001</v>
      </c>
      <c r="F60" s="21">
        <f>SUM(Tabela3[[#This Row],[jan/18]:[abr/18]])</f>
        <v>7.4399999999999977</v>
      </c>
    </row>
    <row r="61" spans="1:6" x14ac:dyDescent="0.25">
      <c r="A61" t="s">
        <v>110</v>
      </c>
      <c r="B61" s="19">
        <v>219.46999999999935</v>
      </c>
      <c r="C61" s="19">
        <v>265.88999999999822</v>
      </c>
      <c r="D61" s="19">
        <v>309.95000000000022</v>
      </c>
      <c r="E61" s="19">
        <v>151.92999999999992</v>
      </c>
      <c r="F61" s="21">
        <f>SUM(Tabela3[[#This Row],[jan/18]:[abr/18]])</f>
        <v>947.23999999999774</v>
      </c>
    </row>
    <row r="62" spans="1:6" x14ac:dyDescent="0.25">
      <c r="A62" t="s">
        <v>111</v>
      </c>
      <c r="B62" s="19">
        <v>27.630000000000017</v>
      </c>
      <c r="C62" s="19">
        <v>46.79000000000002</v>
      </c>
      <c r="D62" s="19">
        <v>120.63000000000001</v>
      </c>
      <c r="E62" s="19">
        <v>84.230000000000018</v>
      </c>
      <c r="F62" s="21">
        <f>SUM(Tabela3[[#This Row],[jan/18]:[abr/18]])</f>
        <v>279.28000000000009</v>
      </c>
    </row>
    <row r="63" spans="1:6" x14ac:dyDescent="0.25">
      <c r="A63" t="s">
        <v>112</v>
      </c>
      <c r="B63" s="19">
        <v>179.17999999999964</v>
      </c>
      <c r="C63" s="19">
        <v>2978.6900000000155</v>
      </c>
      <c r="D63" s="19">
        <v>394.86999999999938</v>
      </c>
      <c r="E63" s="19">
        <v>257.11999999999961</v>
      </c>
      <c r="F63" s="21">
        <f>SUM(Tabela3[[#This Row],[jan/18]:[abr/18]])</f>
        <v>3809.8600000000142</v>
      </c>
    </row>
    <row r="64" spans="1:6" x14ac:dyDescent="0.25">
      <c r="A64" t="s">
        <v>113</v>
      </c>
      <c r="B64" s="19">
        <v>90.410000000000096</v>
      </c>
      <c r="C64" s="19">
        <v>226.25999999999937</v>
      </c>
      <c r="D64" s="19">
        <v>216.3099999999998</v>
      </c>
      <c r="E64" s="19">
        <v>104.31999999999991</v>
      </c>
      <c r="F64" s="21">
        <f>SUM(Tabela3[[#This Row],[jan/18]:[abr/18]])</f>
        <v>637.29999999999916</v>
      </c>
    </row>
    <row r="65" spans="1:6" x14ac:dyDescent="0.25">
      <c r="A65" t="s">
        <v>114</v>
      </c>
      <c r="B65" s="19">
        <v>2.74</v>
      </c>
      <c r="C65" s="19">
        <v>9.5399999999999991</v>
      </c>
      <c r="D65" s="19">
        <v>7.9700000000000015</v>
      </c>
      <c r="E65" s="19">
        <v>4.07</v>
      </c>
      <c r="F65" s="21">
        <f>SUM(Tabela3[[#This Row],[jan/18]:[abr/18]])</f>
        <v>24.32</v>
      </c>
    </row>
    <row r="66" spans="1:6" x14ac:dyDescent="0.25">
      <c r="A66" t="s">
        <v>115</v>
      </c>
      <c r="B66" s="19">
        <v>3.5799999999999943</v>
      </c>
      <c r="C66" s="19">
        <v>14.249999999999986</v>
      </c>
      <c r="D66" s="19">
        <v>10.27</v>
      </c>
      <c r="E66" s="19">
        <v>2.4400000000000008</v>
      </c>
      <c r="F66" s="21">
        <f>SUM(Tabela3[[#This Row],[jan/18]:[abr/18]])</f>
        <v>30.539999999999981</v>
      </c>
    </row>
    <row r="67" spans="1:6" x14ac:dyDescent="0.25">
      <c r="A67" t="s">
        <v>41</v>
      </c>
      <c r="B67" s="19">
        <v>235.50999999999993</v>
      </c>
      <c r="C67" s="19">
        <v>417.66999999999626</v>
      </c>
      <c r="D67" s="19">
        <v>379.93999999999988</v>
      </c>
      <c r="E67" s="19">
        <v>334.12999999999971</v>
      </c>
      <c r="F67" s="21">
        <f>SUM(Tabela3[[#This Row],[jan/18]:[abr/18]])</f>
        <v>1367.2499999999957</v>
      </c>
    </row>
    <row r="68" spans="1:6" x14ac:dyDescent="0.25">
      <c r="A68" t="s">
        <v>42</v>
      </c>
      <c r="B68" s="19">
        <v>104.60000000000002</v>
      </c>
      <c r="C68" s="19">
        <v>52.90000000000002</v>
      </c>
      <c r="D68" s="19">
        <v>127.26999999999994</v>
      </c>
      <c r="E68" s="19">
        <v>103.78999999999994</v>
      </c>
      <c r="F68" s="21">
        <f>SUM(Tabela3[[#This Row],[jan/18]:[abr/18]])</f>
        <v>388.55999999999995</v>
      </c>
    </row>
    <row r="69" spans="1:6" x14ac:dyDescent="0.25">
      <c r="A69" t="s">
        <v>43</v>
      </c>
      <c r="B69" s="19">
        <v>196.87000000000003</v>
      </c>
      <c r="C69" s="19">
        <v>240.87000000000006</v>
      </c>
      <c r="D69" s="19">
        <v>292.54999999999995</v>
      </c>
      <c r="E69" s="19">
        <v>258.46000000000043</v>
      </c>
      <c r="F69" s="21">
        <f>SUM(Tabela3[[#This Row],[jan/18]:[abr/18]])</f>
        <v>988.75000000000045</v>
      </c>
    </row>
    <row r="70" spans="1:6" x14ac:dyDescent="0.25">
      <c r="A70" t="s">
        <v>116</v>
      </c>
      <c r="B70" s="19">
        <v>45.46</v>
      </c>
      <c r="C70" s="19">
        <v>76.290000000000077</v>
      </c>
      <c r="D70" s="19">
        <v>134.71</v>
      </c>
      <c r="E70" s="19">
        <v>39.499999999999993</v>
      </c>
      <c r="F70" s="21">
        <f>SUM(Tabela3[[#This Row],[jan/18]:[abr/18]])</f>
        <v>295.96000000000009</v>
      </c>
    </row>
    <row r="71" spans="1:6" x14ac:dyDescent="0.25">
      <c r="A71" t="s">
        <v>117</v>
      </c>
      <c r="B71" s="19">
        <v>17.55</v>
      </c>
      <c r="C71" s="19">
        <v>79.119999999999962</v>
      </c>
      <c r="D71" s="19">
        <v>22.839999999999996</v>
      </c>
      <c r="E71" s="19">
        <v>2.9600000000000004</v>
      </c>
      <c r="F71" s="21">
        <f>SUM(Tabela3[[#This Row],[jan/18]:[abr/18]])</f>
        <v>122.46999999999996</v>
      </c>
    </row>
    <row r="72" spans="1:6" x14ac:dyDescent="0.25">
      <c r="A72" t="s">
        <v>118</v>
      </c>
      <c r="B72" s="19">
        <f>0</f>
        <v>0</v>
      </c>
      <c r="C72" s="19">
        <v>3.93</v>
      </c>
      <c r="D72" s="19">
        <v>0.77</v>
      </c>
      <c r="E72" s="19">
        <f>0</f>
        <v>0</v>
      </c>
      <c r="F72" s="21">
        <f>SUM(Tabela3[[#This Row],[jan/18]:[abr/18]])</f>
        <v>4.7</v>
      </c>
    </row>
    <row r="73" spans="1:6" x14ac:dyDescent="0.25">
      <c r="A73" t="s">
        <v>119</v>
      </c>
      <c r="B73" s="19">
        <v>0.58000000000000007</v>
      </c>
      <c r="C73" s="19">
        <v>3.3599999999999994</v>
      </c>
      <c r="D73" s="19">
        <v>1.2100000000000002</v>
      </c>
      <c r="E73" s="19">
        <v>2.0799999999999996</v>
      </c>
      <c r="F73" s="21">
        <f>SUM(Tabela3[[#This Row],[jan/18]:[abr/18]])</f>
        <v>7.2299999999999986</v>
      </c>
    </row>
    <row r="74" spans="1:6" x14ac:dyDescent="0.25">
      <c r="A74" t="s">
        <v>44</v>
      </c>
      <c r="B74" s="19">
        <v>23.950000000000006</v>
      </c>
      <c r="C74" s="19">
        <v>47.879999999999995</v>
      </c>
      <c r="D74" s="19">
        <v>87.519999999999939</v>
      </c>
      <c r="E74" s="19">
        <v>65.399999999999991</v>
      </c>
      <c r="F74" s="21">
        <f>SUM(Tabela3[[#This Row],[jan/18]:[abr/18]])</f>
        <v>224.74999999999994</v>
      </c>
    </row>
    <row r="75" spans="1:6" x14ac:dyDescent="0.25">
      <c r="A75" t="s">
        <v>46</v>
      </c>
      <c r="B75" s="19">
        <v>71.059999999999988</v>
      </c>
      <c r="C75" s="19">
        <v>138.86000000000001</v>
      </c>
      <c r="D75" s="19">
        <v>64.16</v>
      </c>
      <c r="E75" s="19">
        <v>53.859999999999978</v>
      </c>
      <c r="F75" s="21">
        <f>SUM(Tabela3[[#This Row],[jan/18]:[abr/18]])</f>
        <v>327.94</v>
      </c>
    </row>
    <row r="76" spans="1:6" x14ac:dyDescent="0.25">
      <c r="A76" t="s">
        <v>47</v>
      </c>
      <c r="B76" s="19">
        <v>35.059999999999995</v>
      </c>
      <c r="C76" s="19">
        <v>22.41</v>
      </c>
      <c r="D76" s="19">
        <v>83.660000000000011</v>
      </c>
      <c r="E76" s="19">
        <v>26.759999999999987</v>
      </c>
      <c r="F76" s="21">
        <f>SUM(Tabela3[[#This Row],[jan/18]:[abr/18]])</f>
        <v>167.89</v>
      </c>
    </row>
    <row r="77" spans="1:6" x14ac:dyDescent="0.25">
      <c r="A77" t="s">
        <v>48</v>
      </c>
      <c r="B77" s="19">
        <v>69.139999999999958</v>
      </c>
      <c r="C77" s="19">
        <v>68.380000000000081</v>
      </c>
      <c r="D77" s="19">
        <v>46.679999999999993</v>
      </c>
      <c r="E77" s="19">
        <v>23.740000000000002</v>
      </c>
      <c r="F77" s="21">
        <f>SUM(Tabela3[[#This Row],[jan/18]:[abr/18]])</f>
        <v>207.94000000000005</v>
      </c>
    </row>
    <row r="78" spans="1:6" x14ac:dyDescent="0.25">
      <c r="A78" t="s">
        <v>120</v>
      </c>
      <c r="B78" s="19">
        <v>299.96999999999844</v>
      </c>
      <c r="C78" s="19">
        <v>646.11999999999284</v>
      </c>
      <c r="D78" s="19">
        <v>498.43999999999932</v>
      </c>
      <c r="E78" s="19">
        <v>198.1</v>
      </c>
      <c r="F78" s="21">
        <f>SUM(Tabela3[[#This Row],[jan/18]:[abr/18]])</f>
        <v>1642.6299999999906</v>
      </c>
    </row>
    <row r="79" spans="1:6" x14ac:dyDescent="0.25">
      <c r="A79" t="s">
        <v>49</v>
      </c>
      <c r="B79" s="19">
        <v>268.72999999999928</v>
      </c>
      <c r="C79" s="19">
        <v>361.57999999999782</v>
      </c>
      <c r="D79" s="19">
        <v>380.04999999999956</v>
      </c>
      <c r="E79" s="19">
        <v>258.88000000000022</v>
      </c>
      <c r="F79" s="21">
        <f>SUM(Tabela3[[#This Row],[jan/18]:[abr/18]])</f>
        <v>1269.2399999999971</v>
      </c>
    </row>
    <row r="80" spans="1:6" x14ac:dyDescent="0.25">
      <c r="A80" t="s">
        <v>121</v>
      </c>
      <c r="B80" s="19">
        <v>1.9700000000000011</v>
      </c>
      <c r="C80" s="19">
        <v>2.0900000000000003</v>
      </c>
      <c r="D80" s="19">
        <v>3.0799999999999983</v>
      </c>
      <c r="E80" s="19">
        <v>0.95000000000000007</v>
      </c>
      <c r="F80" s="21">
        <f>SUM(Tabela3[[#This Row],[jan/18]:[abr/18]])</f>
        <v>8.09</v>
      </c>
    </row>
    <row r="81" spans="1:6" x14ac:dyDescent="0.25">
      <c r="A81" t="s">
        <v>122</v>
      </c>
      <c r="B81" s="19">
        <v>0.76000000000000023</v>
      </c>
      <c r="C81" s="19">
        <v>0.69000000000000006</v>
      </c>
      <c r="D81" s="19">
        <v>1.5900000000000007</v>
      </c>
      <c r="E81" s="19">
        <v>0.22000000000000003</v>
      </c>
      <c r="F81" s="21">
        <f>SUM(Tabela3[[#This Row],[jan/18]:[abr/18]])</f>
        <v>3.2600000000000011</v>
      </c>
    </row>
    <row r="82" spans="1:6" x14ac:dyDescent="0.25">
      <c r="A82" t="s">
        <v>123</v>
      </c>
      <c r="B82" s="19">
        <v>199.97999999999971</v>
      </c>
      <c r="C82" s="19">
        <v>306.3599999999995</v>
      </c>
      <c r="D82" s="19">
        <v>362.01000000000005</v>
      </c>
      <c r="E82" s="19">
        <v>214.72000000000006</v>
      </c>
      <c r="F82" s="21">
        <f>SUM(Tabela3[[#This Row],[jan/18]:[abr/18]])</f>
        <v>1083.0699999999993</v>
      </c>
    </row>
    <row r="83" spans="1:6" x14ac:dyDescent="0.25">
      <c r="A83" t="s">
        <v>124</v>
      </c>
      <c r="B83" s="19">
        <v>0.11</v>
      </c>
      <c r="C83" s="19">
        <v>0.81</v>
      </c>
      <c r="D83" s="19">
        <v>0.03</v>
      </c>
      <c r="E83" s="19">
        <v>0.06</v>
      </c>
      <c r="F83" s="21">
        <f>SUM(Tabela3[[#This Row],[jan/18]:[abr/18]])</f>
        <v>1.01</v>
      </c>
    </row>
    <row r="84" spans="1:6" x14ac:dyDescent="0.25">
      <c r="A84" t="s">
        <v>125</v>
      </c>
      <c r="B84" s="19">
        <v>1.2200000000000009</v>
      </c>
      <c r="C84" s="19">
        <v>1.2800000000000009</v>
      </c>
      <c r="D84" s="19">
        <v>0.96000000000000063</v>
      </c>
      <c r="E84" s="19">
        <v>0.56000000000000028</v>
      </c>
      <c r="F84" s="21">
        <f>SUM(Tabela3[[#This Row],[jan/18]:[abr/18]])</f>
        <v>4.0200000000000031</v>
      </c>
    </row>
    <row r="85" spans="1:6" x14ac:dyDescent="0.25">
      <c r="A85" s="11" t="s">
        <v>0</v>
      </c>
      <c r="B85" s="21">
        <f>SUBTOTAL(109,B5:B84)</f>
        <v>6744.3299999999945</v>
      </c>
      <c r="C85" s="21">
        <f t="shared" ref="C85:E85" si="0">SUBTOTAL(109,C5:C84)</f>
        <v>11859.909999999993</v>
      </c>
      <c r="D85" s="21">
        <f t="shared" si="0"/>
        <v>10882.399999999983</v>
      </c>
      <c r="E85" s="21">
        <f t="shared" si="0"/>
        <v>6724.7600000000048</v>
      </c>
      <c r="F85" s="21">
        <f>SUM(Tabela3[[#This Row],[jan/18]:[abr/18]])</f>
        <v>36211.399999999972</v>
      </c>
    </row>
    <row r="86" spans="1:6" x14ac:dyDescent="0.25">
      <c r="A86" s="13"/>
      <c r="B86" s="13"/>
      <c r="C86" s="13"/>
      <c r="D86" s="13"/>
      <c r="E86" s="13"/>
      <c r="F86" s="13"/>
    </row>
    <row r="87" spans="1:6" x14ac:dyDescent="0.25">
      <c r="A87" s="13"/>
      <c r="B87" s="13"/>
      <c r="C87" s="13"/>
      <c r="D87" s="13"/>
      <c r="E87" s="13"/>
      <c r="F87" s="13"/>
    </row>
  </sheetData>
  <mergeCells count="3">
    <mergeCell ref="B3:E3"/>
    <mergeCell ref="A1:XFD1"/>
    <mergeCell ref="A2:G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DESPESAS COM GRÁFICA UFLA</vt:lpstr>
      <vt:lpstr>DESPESAS COM PARQUE GRÁFICO</vt:lpstr>
      <vt:lpstr>DESPESAS COM GRÁFICA COPYUAI</vt:lpstr>
      <vt:lpstr>DESPESAS COM TELEFONIA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CCG</dc:creator>
  <cp:lastModifiedBy>CCG</cp:lastModifiedBy>
  <dcterms:created xsi:type="dcterms:W3CDTF">2019-01-30T18:10:27Z</dcterms:created>
  <dcterms:modified xsi:type="dcterms:W3CDTF">2019-02-12T19:12:40Z</dcterms:modified>
</cp:coreProperties>
</file>