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Drives compartilhados\PROPLAG\Proplag 2020\PLANEJAMENTO\COMPULSÓRIOS E COBRANÇAS\"/>
    </mc:Choice>
  </mc:AlternateContent>
  <xr:revisionPtr revIDLastSave="0" documentId="13_ncr:1_{D857E72B-79C1-499F-85AB-8055A948262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DESPESAS COM GRÁFICA UFLA" sheetId="1" r:id="rId1"/>
    <sheet name="DESPESAS COM PARQUE GRÁFICO" sheetId="2" r:id="rId2"/>
    <sheet name="DESPESAS COM TELEFONIA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4" l="1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C45" i="1" l="1"/>
  <c r="D45" i="1"/>
  <c r="E45" i="1"/>
  <c r="F45" i="1"/>
  <c r="G45" i="1"/>
  <c r="H45" i="1"/>
  <c r="I45" i="1"/>
  <c r="J45" i="1"/>
  <c r="K45" i="1"/>
  <c r="L45" i="1"/>
  <c r="M45" i="1"/>
  <c r="B45" i="1"/>
  <c r="N45" i="1"/>
  <c r="N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C91" i="4"/>
  <c r="D91" i="4"/>
  <c r="E91" i="4"/>
  <c r="F91" i="4"/>
  <c r="G91" i="4"/>
  <c r="H91" i="4"/>
  <c r="I91" i="4"/>
  <c r="J91" i="4"/>
  <c r="K91" i="4"/>
  <c r="L91" i="4"/>
  <c r="M91" i="4"/>
  <c r="B91" i="4"/>
  <c r="N91" i="4" l="1"/>
  <c r="C56" i="2"/>
  <c r="D56" i="2"/>
  <c r="E56" i="2"/>
  <c r="F56" i="2"/>
  <c r="G56" i="2"/>
  <c r="H56" i="2"/>
  <c r="I56" i="2"/>
  <c r="J56" i="2"/>
  <c r="K56" i="2"/>
  <c r="L56" i="2"/>
  <c r="M56" i="2"/>
  <c r="B56" i="2"/>
  <c r="N55" i="2" l="1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6" i="2" l="1"/>
  <c r="N28" i="2"/>
  <c r="N5" i="2"/>
  <c r="N44" i="1"/>
  <c r="N43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7" i="1"/>
  <c r="N16" i="1"/>
  <c r="N14" i="1"/>
  <c r="N13" i="1"/>
  <c r="N12" i="1"/>
  <c r="N11" i="1"/>
  <c r="N10" i="1"/>
  <c r="N9" i="1"/>
  <c r="N8" i="1"/>
  <c r="N7" i="1"/>
  <c r="N6" i="1"/>
  <c r="N5" i="1"/>
  <c r="N42" i="1" l="1"/>
  <c r="N15" i="1"/>
  <c r="N27" i="1"/>
</calcChain>
</file>

<file path=xl/sharedStrings.xml><?xml version="1.0" encoding="utf-8"?>
<sst xmlns="http://schemas.openxmlformats.org/spreadsheetml/2006/main" count="228" uniqueCount="165">
  <si>
    <t>Valores Mensais</t>
  </si>
  <si>
    <t>Unidade</t>
  </si>
  <si>
    <t>Total Geral</t>
  </si>
  <si>
    <t>DADE</t>
  </si>
  <si>
    <t>DAE</t>
  </si>
  <si>
    <t>DAG</t>
  </si>
  <si>
    <t>DBI</t>
  </si>
  <si>
    <t>DCA</t>
  </si>
  <si>
    <t>DCC</t>
  </si>
  <si>
    <t>DCF</t>
  </si>
  <si>
    <t>DCH</t>
  </si>
  <si>
    <t>DCOF</t>
  </si>
  <si>
    <t>DCS</t>
  </si>
  <si>
    <t>DED</t>
  </si>
  <si>
    <t>DEF</t>
  </si>
  <si>
    <t>DEG</t>
  </si>
  <si>
    <t>DEL</t>
  </si>
  <si>
    <t>DES</t>
  </si>
  <si>
    <t>DEX</t>
  </si>
  <si>
    <t>DFI</t>
  </si>
  <si>
    <t>DFP</t>
  </si>
  <si>
    <t>DGA</t>
  </si>
  <si>
    <t>DGM</t>
  </si>
  <si>
    <t>DGTI</t>
  </si>
  <si>
    <t>DICON</t>
  </si>
  <si>
    <t>DIPS</t>
  </si>
  <si>
    <t>DIR</t>
  </si>
  <si>
    <t>DIRED</t>
  </si>
  <si>
    <t>DMA</t>
  </si>
  <si>
    <t>DMV</t>
  </si>
  <si>
    <t>DNU</t>
  </si>
  <si>
    <t>DQI</t>
  </si>
  <si>
    <t>DRCA</t>
  </si>
  <si>
    <t>DRI</t>
  </si>
  <si>
    <t>DSA</t>
  </si>
  <si>
    <t>DTM</t>
  </si>
  <si>
    <t>DZO</t>
  </si>
  <si>
    <t>EDITORA</t>
  </si>
  <si>
    <t>FUNDECC  DIRETORIA</t>
  </si>
  <si>
    <t>FUNDECC TI</t>
  </si>
  <si>
    <t>INOVA CAFÉ</t>
  </si>
  <si>
    <t>NEDI</t>
  </si>
  <si>
    <t>PRAEC</t>
  </si>
  <si>
    <t>PRG</t>
  </si>
  <si>
    <t>PRGDP</t>
  </si>
  <si>
    <t>PROEC</t>
  </si>
  <si>
    <t>PROINFRA</t>
  </si>
  <si>
    <t>PROPLAG</t>
  </si>
  <si>
    <t>PRP</t>
  </si>
  <si>
    <t>PRPG</t>
  </si>
  <si>
    <t>REITORIA</t>
  </si>
  <si>
    <t>DEA</t>
  </si>
  <si>
    <t>DEN</t>
  </si>
  <si>
    <t>DMP</t>
  </si>
  <si>
    <t>DRS</t>
  </si>
  <si>
    <t>BIOTECNOLOGIA VEGETAL</t>
  </si>
  <si>
    <t>BU</t>
  </si>
  <si>
    <t>CS/PRAEC</t>
  </si>
  <si>
    <t>DGTI/COORD DE SISTEMAS</t>
  </si>
  <si>
    <t>DGTI/REDES</t>
  </si>
  <si>
    <t xml:space="preserve">DRCA </t>
  </si>
  <si>
    <t>HOSPITAL VETERINÁRIO</t>
  </si>
  <si>
    <t>RU</t>
  </si>
  <si>
    <t>Valor Mensal</t>
  </si>
  <si>
    <t>ALUNOS/PRG - ALUNOS DE GRADUAÇÃO DA UFLA - PRG</t>
  </si>
  <si>
    <t>BU - BIBLIOTECA UNIVERSITARIA</t>
  </si>
  <si>
    <t>CEAD/UAB - CEAD/UAB</t>
  </si>
  <si>
    <t>COCER - COORDENADORIA DE CERIMONIAL</t>
  </si>
  <si>
    <t>DCOM - DIRETORIA DE COMUNICACAO/GABINETE</t>
  </si>
  <si>
    <t>DCONT/PROPLAG - DIRETORIA DE CONTABILIDADE/PROPLAG</t>
  </si>
  <si>
    <t>DGM - DIRETORIA DE GESTAO DE MATERIAIS</t>
  </si>
  <si>
    <t>DICON - DIRETORIA DE CONTRATOS E CONVENIOS</t>
  </si>
  <si>
    <t>DIPS/PRG - DIRETORIA DE PROCESSOS SELETIVOS</t>
  </si>
  <si>
    <t>DTM/PROINFRA - DIRETORIA DE TRANSPORTES E MAQUINAS/PROINFRA</t>
  </si>
  <si>
    <t>EDITORA - EDITORA UFLA</t>
  </si>
  <si>
    <t>GRAFICA - GRAFICA UNIVERSITARIA/SG/PROPLAG</t>
  </si>
  <si>
    <t>HV - HOSPITAL VETERINARIO</t>
  </si>
  <si>
    <t>INOVACAFE/PRP - AGÊNCIA DE INOVAÇÃO DO CAFÉ - INOVACAFE</t>
  </si>
  <si>
    <t>PRGDP - PRO-REITORIA DE GESTAO E DESENVOLVIMENTO DE PESSOAS</t>
  </si>
  <si>
    <t>PROINFRA - PRO-REITORIA DE INFRAESTRUTURA E LOGISTICA</t>
  </si>
  <si>
    <t>PRPG - PRO REITORIA DE POS GRADUACAO</t>
  </si>
  <si>
    <t>Reitoria/UFLA - UNIVERSIDADE FEDERAL DE LAVRAS - REITORIA</t>
  </si>
  <si>
    <t>DESPESAS COM GRÁFICAS UFLA EM 2020</t>
  </si>
  <si>
    <t>jan-20</t>
  </si>
  <si>
    <t>fev-20</t>
  </si>
  <si>
    <t>mar-20</t>
  </si>
  <si>
    <t>abr-20</t>
  </si>
  <si>
    <t>mai-20</t>
  </si>
  <si>
    <t>jun-20</t>
  </si>
  <si>
    <t>jul-20</t>
  </si>
  <si>
    <t>ago-20</t>
  </si>
  <si>
    <t>set-20</t>
  </si>
  <si>
    <t>out-20</t>
  </si>
  <si>
    <t>nov-20</t>
  </si>
  <si>
    <t>dez-20</t>
  </si>
  <si>
    <t>DESPESAS COM PARQUE GRÁFICO EM 2020</t>
  </si>
  <si>
    <t>DESPESAS COM TELEFONIA EM 2020</t>
  </si>
  <si>
    <t>ATLN/PRGDP - ASSESSORIA TEC LEGISLACAO E NORMAS/PRGDP</t>
  </si>
  <si>
    <t>AUDITORIA - AUDITORIA INTERNA</t>
  </si>
  <si>
    <t>CADD/PRAEC - COORDENADORIA PARA ASSUNTOS DA DIVERSIDADE E DIFERENÇAS/PRAEC</t>
  </si>
  <si>
    <t>CAP/DGP - COORD DE APOSENTADORIAS E PENSOES</t>
  </si>
  <si>
    <t>CARS/DGTI - COORD ADM DE REDES E SISTEMAS/DGTI</t>
  </si>
  <si>
    <t>CCA/PRGDP - COORD DE CAPACITACAO E AVALIACAO/PRGDP</t>
  </si>
  <si>
    <t>CCCP/DGP - COORD DE CADASTRO E CONT PESSOAL/DGP</t>
  </si>
  <si>
    <t>CCPROEC - COORDENADORIA DE CULTURA</t>
  </si>
  <si>
    <t>CERD/DRCA - COORD DE EXP E REG DE DIPLOMAS/DRCA</t>
  </si>
  <si>
    <t>CGD/PROPLAG - COORDENADORIA DE GESTAO DE DOCUMENTOS/PROPLAG</t>
  </si>
  <si>
    <t>CIRT/DGTI - COORD INFRA REDES E TELEC / DGTI</t>
  </si>
  <si>
    <t>CM/PRAEC - COORDENADORIA DE MORADIA/PRAEC</t>
  </si>
  <si>
    <t>CPP - COORDENADORIA DE PROGRAMAS E PROJETOS</t>
  </si>
  <si>
    <t>CPS/PRAEC - COORD DE PROGRAMAS SOCIAIS/PRAEC</t>
  </si>
  <si>
    <t>CRCF/DGP - COORD DE REGISTRO E CONT FINANCEIRO/DGP</t>
  </si>
  <si>
    <t>CS/PRAEC - COORDENADORIA DE SAUDE/PRAEC</t>
  </si>
  <si>
    <t>CSII/DGTI - COORDENADORIA DE SISTEMAS DE INFORMACAO/DGTI</t>
  </si>
  <si>
    <t>CSM/DGTI - COORD SUPORTE E MANUTENCAO/DGTI</t>
  </si>
  <si>
    <t>CSODDP - COORD DE SAUDE OCUPACIONAL/PRGDP</t>
  </si>
  <si>
    <t>CUP/PROINFA - COORD DE URBANIZACAO E PAISAGISMO/PROINFRA</t>
  </si>
  <si>
    <t>DADE/PROGRAD - DIRETORIA DE AVALIACAO E DESENVOLVIMENTO DO ENSINO/PROGRAD</t>
  </si>
  <si>
    <t>DAE/FCSA - DEPARTAMENTO DE ADMINISTRACAO E ECONOMIA/FCSA</t>
  </si>
  <si>
    <t>DAG/ESAL - DEPARTAMENTO DE AGRICULTURA/ESAL</t>
  </si>
  <si>
    <t>DAT/ESCOLAENG - DEPARTAMENTO DE AUTOMATICA/ESCOLAENG</t>
  </si>
  <si>
    <t>DBI/ICN - DEPARTAMENTO DE BIOLOGIA/ICN</t>
  </si>
  <si>
    <t>DCA/ESAL - DEPARTAMENTO DE CIENCIA DOS ALIMENTOS/ESAL</t>
  </si>
  <si>
    <t>DCC/ICE - DEPARTAMENTO DE CIENCIA DA COMPUTACAO/ICE</t>
  </si>
  <si>
    <t>DCF/ESAL - DEPARTAMENTO DE CIENCIAS FLORESTAIS/ESAL</t>
  </si>
  <si>
    <t>DCH/FCHEL - DEPARTAMENTO DE CIENCIAS HUMANAS/FCHEL</t>
  </si>
  <si>
    <t>DCS/ESAL - DEPARTAMENTO DE CIENCIA DO SOLO/ESAL</t>
  </si>
  <si>
    <t>DEA/ESCOLAENG - DEPARTAMENTO DE ENGENHARIA AGRICOLA/ESCOLAENG</t>
  </si>
  <si>
    <t>DED/FCHEL - DEPARTAMENTO DE EDUCACAO/FCHEL</t>
  </si>
  <si>
    <t>DEF/FCS - DEPARTAMENTO DE EDUCACAO FISICA/FCS</t>
  </si>
  <si>
    <t>DEG/ESCOLAENG - DEPARTAMENTO DE ENGENHARIA/ESCOLAENG</t>
  </si>
  <si>
    <t>DEL/FCHEL - DEPARTAMENTO DE ESTUDOS DA LINGUAGEM/FCHEL</t>
  </si>
  <si>
    <t>DEN/ESAL - DEPARTAMENTO DE ENTOMOLOGIA/ESAL</t>
  </si>
  <si>
    <t>DES/ICET - DEPARTAMENTO DE ESTATISTICA/ICET</t>
  </si>
  <si>
    <t>DEX/ICE - DEPARTAMENTO DE CIENCIAS EXATAS/ICE</t>
  </si>
  <si>
    <t>DEX/ICET - DEPARTAMENTO DE CIENCIAS EXATAS/ICET</t>
  </si>
  <si>
    <t>DFI/ICN - DEPARTAMENTO DE FISICA/ICN</t>
  </si>
  <si>
    <t>DFP/ESAL - DEPARTAMENTO DE FITOPATOLOGIA/ESAL</t>
  </si>
  <si>
    <t>DGA/ESAL - DEPARTAMENTO DE GESTAO AGROINDUSTRIAL/ESAL</t>
  </si>
  <si>
    <t>DGQMA/PROINFRA - DIRETORIA DE GESTAO DA QUALIDADE E MEIO AMBIENTE/PROINFRA</t>
  </si>
  <si>
    <t>DGTI/PROPLAG - DIRETORIA DE GESTAO DE TECNOLOGIA DE INFORMACAO/PROPLAG</t>
  </si>
  <si>
    <t>DIR/FCSA - DEPARTAMENTO DE DIREITO/FCSA</t>
  </si>
  <si>
    <t>DMP/PROPLAG - DIRETORIA DE MATERIAIS E PATRIMONIO/PROPLAG</t>
  </si>
  <si>
    <t>DMV/FZMV - DEPARTAMENTO DE MEDICINA VETERINARIA/FZMV</t>
  </si>
  <si>
    <t>DNU/FCS - DEPARTAMENTO DE NUTRICAO/FCS</t>
  </si>
  <si>
    <t>DPF/PROINFRA - DIRETORIA DE PROJETOS E FISCALIZACAO/PROINFRA</t>
  </si>
  <si>
    <t>DPGA/PRG - DIRETORIA DE PLANEJAMENTO E GESTAO ACADEMICA/PRG</t>
  </si>
  <si>
    <t>DQI/ICN - DEPARTAMENTO DE QUIMICA/ICN</t>
  </si>
  <si>
    <t>DRCA/PROGRAD - DIRETORIA DE REGISTRO E CONTROLE ACADEMICO/PROGRAD</t>
  </si>
  <si>
    <t>DRH - DEPARTAMENTO DE RECURSOS HIDRICOS</t>
  </si>
  <si>
    <t>DRI - DIRETORIA DE RELACOES INTERNACIONAIS/PRPG</t>
  </si>
  <si>
    <t>DRS/ESCOLAENG - DEPARTAMENTO DE RECURSOS HIDRICOS E SANEAMENTO/ESCOLAENG</t>
  </si>
  <si>
    <t>DSA/FCS - DEPARTAMENTO DE CIENCIAS DA SAUDE/FCS</t>
  </si>
  <si>
    <t>DSTLA/PROINFRA - DIRETORIA DE SEGURANCA, TRANSITO E LOGISTICA ACADEMICA/PROINFRA</t>
  </si>
  <si>
    <t>DZO/FZMV - DEPARTAMENTO DE ZOOTECNIA/FZMV</t>
  </si>
  <si>
    <t>NEDI/FCHEL - NUCLEO DE EDUCACAO DA INFANCIA/FCHEL</t>
  </si>
  <si>
    <t>PGCALI/DCA - PPG CIENCIA DOS ALIMENTOS</t>
  </si>
  <si>
    <t>PGUFLA - PROCURADORIA GERAL</t>
  </si>
  <si>
    <t>PRAEC - PRO-REITORIA DE ASSUNTOS ESTUDANTIS E COMUNITARIOS</t>
  </si>
  <si>
    <t>PROEC - PRO-REITORIA DE EXTENSAO E CULTURA</t>
  </si>
  <si>
    <t>PROGRAD - PRO-REITORIA DE GRADUACAO</t>
  </si>
  <si>
    <t>PROPLAG - PRO-REITORIA DE PLANEJAMENTO E GESTAO</t>
  </si>
  <si>
    <t>PRP - PRO-REITORIA DE PESQUISA</t>
  </si>
  <si>
    <t>RU/PRAEC - COORDENADORIA DE ALIMENTACAO/PRAEC</t>
  </si>
  <si>
    <t>SGPROPLAG - SUPERINTENDENCIA DE GESTAO/PROPLAG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</si>
</sst>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164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43" fontId="4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0" applyNumberFormat="1" applyFont="1"/>
    <xf numFmtId="164" fontId="4" fillId="0" borderId="0" xfId="0" applyNumberFormat="1" applyFont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0" applyFont="1" applyFill="1"/>
    <xf numFmtId="0" fontId="0" fillId="0" borderId="0" xfId="0" applyAlignment="1">
      <alignment horizontal="center"/>
    </xf>
    <xf numFmtId="43" fontId="0" fillId="0" borderId="0" xfId="1" applyFont="1"/>
    <xf numFmtId="43" fontId="4" fillId="0" borderId="0" xfId="1" applyFont="1"/>
    <xf numFmtId="0" fontId="2" fillId="2" borderId="0" xfId="0" applyFont="1" applyFill="1" applyAlignment="1">
      <alignment horizontal="center" wrapText="1"/>
    </xf>
    <xf numFmtId="43" fontId="0" fillId="2" borderId="0" xfId="1" applyFont="1" applyFill="1"/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17" fontId="3" fillId="3" borderId="0" xfId="0" applyNumberFormat="1" applyFont="1" applyFill="1" applyAlignment="1">
      <alignment horizontal="center"/>
    </xf>
  </cellXfs>
  <cellStyles count="2">
    <cellStyle name="Normal" xfId="0" builtinId="0"/>
    <cellStyle name="Vírgula" xfId="1" builtinId="3"/>
  </cellStyles>
  <dxfs count="21"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alignment horizontal="left" vertical="bottom" textRotation="0" wrapText="0" indent="0" justifyLastLine="0" shrinkToFit="0" readingOrder="0"/>
    </dxf>
    <dxf>
      <numFmt numFmtId="22" formatCode="mmm/yy"/>
    </dxf>
    <dxf>
      <font>
        <b/>
      </font>
    </dxf>
    <dxf>
      <alignment horizontal="left" vertical="bottom" textRotation="0" wrapText="0" indent="0" justifyLastLine="0" shrinkToFit="0" readingOrder="0"/>
    </dxf>
    <dxf>
      <numFmt numFmtId="164" formatCode="[$-416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55FE4E-CF73-4403-8755-6BE0837FC4EA}" name="Tabela1" displayName="Tabela1" ref="A4:N45" totalsRowShown="0" headerRowDxfId="20">
  <tableColumns count="14">
    <tableColumn id="1" xr3:uid="{83806550-C377-4BEE-B94A-EBCDAC036598}" name="Unidade" dataDxfId="19"/>
    <tableColumn id="2" xr3:uid="{27224F7F-C7D9-45A1-82F7-7A4B57DFAC19}" name="jan-20"/>
    <tableColumn id="3" xr3:uid="{D7CC8145-25E9-4576-ADD6-9CB550564FB0}" name="fev-20"/>
    <tableColumn id="4" xr3:uid="{6C6E1800-502B-4CE9-BCB7-365560533B1B}" name="mar-20"/>
    <tableColumn id="5" xr3:uid="{E309F911-2ACC-47D7-AB3E-B76996C8E640}" name="abr-20"/>
    <tableColumn id="6" xr3:uid="{535096F9-BBDA-4B6C-99CF-CB4AD5E0D3B6}" name="mai-20"/>
    <tableColumn id="7" xr3:uid="{E8AE04A3-319E-4CEB-87A0-9EC7836F0F69}" name="jun-20"/>
    <tableColumn id="8" xr3:uid="{F885B5C3-D48A-4B54-B45E-5643C708535D}" name="jul-20"/>
    <tableColumn id="9" xr3:uid="{1EDA4760-32F2-4517-9799-16056DC493FF}" name="ago-20"/>
    <tableColumn id="10" xr3:uid="{345AE6C0-794C-48E7-8247-AD49A4C3BE34}" name="set-20"/>
    <tableColumn id="11" xr3:uid="{D97DBDAA-BE7C-49D9-B410-796C70A52272}" name="out-20"/>
    <tableColumn id="12" xr3:uid="{A08C9FDE-067C-4EC9-8CF0-50A7EC81BB2D}" name="nov-20"/>
    <tableColumn id="13" xr3:uid="{FE8184D1-B11B-48E6-B367-8B1D1085F3C3}" name="dez-20"/>
    <tableColumn id="14" xr3:uid="{60FA923D-C00D-4E12-9940-84E069517103}" name="Total Geral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D87A05-FFCB-4212-946B-73002DFCBF70}" name="Tabela2" displayName="Tabela2" ref="A4:N56" totalsRowShown="0" headerRowDxfId="17">
  <tableColumns count="14">
    <tableColumn id="1" xr3:uid="{A927E78C-712F-4BC1-8186-E63663156F4E}" name="Unidade" dataDxfId="16"/>
    <tableColumn id="3" xr3:uid="{7C3499C5-B5FF-4DA5-81C5-7D9E9923EC72}" name="jan-20" dataDxfId="15"/>
    <tableColumn id="4" xr3:uid="{DA9DF8D0-B6B0-47AE-954F-CDEE69315BDA}" name="fev-20" dataDxfId="14"/>
    <tableColumn id="5" xr3:uid="{8518F217-F653-4239-90FA-BB60C2EE9289}" name="mar-20" dataDxfId="13"/>
    <tableColumn id="6" xr3:uid="{23F97DBC-0B0A-45AC-B80D-A87D99324D7D}" name="abr-20" dataDxfId="12"/>
    <tableColumn id="7" xr3:uid="{3219B496-4E14-42B7-A7D3-EF9C39A4A70D}" name="mai-20" dataDxfId="11"/>
    <tableColumn id="8" xr3:uid="{249575EE-F38C-4F7C-A085-3C837D2B41A7}" name="jun-20" dataDxfId="10"/>
    <tableColumn id="9" xr3:uid="{15667BD6-90D3-4E30-AF23-2C4CBF12E224}" name="jul-20" dataDxfId="9"/>
    <tableColumn id="10" xr3:uid="{F173FED8-83F9-4BC7-808D-C01F9E223D37}" name="ago-20" dataDxfId="8"/>
    <tableColumn id="11" xr3:uid="{F7A61060-59C2-41E3-A30A-205A67AAC553}" name="set-20" dataDxfId="7"/>
    <tableColumn id="12" xr3:uid="{1A31A44B-0548-4C31-BE24-ACB071C398A6}" name="out-20" dataDxfId="6"/>
    <tableColumn id="13" xr3:uid="{A3818E50-4613-4272-A356-DC16854AF03B}" name="nov-20" dataDxfId="5"/>
    <tableColumn id="14" xr3:uid="{99F5B480-74AC-421D-ACFF-254F7C2154DF}" name="dez-20" dataDxfId="4"/>
    <tableColumn id="15" xr3:uid="{467AF002-7312-462D-B226-57E7CC5E07CB}" name="Total Geral" dataDxfId="3">
      <calculatedColumnFormula>SUM(Tabela2[[#This Row],[jan-20]:[dez-20]])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3A0490-0B11-4267-B130-FB27E6C50E35}" name="Tabela3" displayName="Tabela3" ref="A4:N91" totalsRowShown="0" headerRowDxfId="2">
  <tableColumns count="14">
    <tableColumn id="1" xr3:uid="{68277E39-7043-410E-A475-256C1E0A2D1C}" name="Unidade"/>
    <tableColumn id="2" xr3:uid="{00183B08-BA39-45B5-862E-54644D9AAE71}" name="jan-20" dataCellStyle="Vírgula"/>
    <tableColumn id="3" xr3:uid="{E431F203-FB9C-4E49-B169-E69C14925780}" name="fev-20" dataCellStyle="Vírgula"/>
    <tableColumn id="4" xr3:uid="{D9828C02-6269-4030-B520-EE3DB4CB43A5}" name="mar-20" dataCellStyle="Vírgula"/>
    <tableColumn id="5" xr3:uid="{64C08B44-B978-480A-8D3F-EBB6FFFD70BC}" name="abr-20" dataCellStyle="Vírgula"/>
    <tableColumn id="6" xr3:uid="{926B26B6-A00F-4AF2-BEA4-2D336F463168}" name="mai-20" dataDxfId="1" dataCellStyle="Vírgula"/>
    <tableColumn id="7" xr3:uid="{ACDFF02D-F0AE-43CE-B738-CAD8D3E9F7DD}" name="jun-20" dataCellStyle="Vírgula"/>
    <tableColumn id="8" xr3:uid="{C877526A-0FB9-4D5D-A8FE-3D3ABD4775E8}" name="jul-20" dataCellStyle="Vírgula"/>
    <tableColumn id="9" xr3:uid="{992BF316-5FFA-4156-AFB2-2672F9A29963}" name="ago-20" dataCellStyle="Vírgula"/>
    <tableColumn id="10" xr3:uid="{FE3639B4-BB2C-432E-9280-5C450E74DE8D}" name="set-20" dataCellStyle="Vírgula"/>
    <tableColumn id="11" xr3:uid="{9BA229E0-04D0-4FA6-9E7B-F2BA3D9350E3}" name="out-20" dataCellStyle="Vírgula"/>
    <tableColumn id="12" xr3:uid="{CB7F8FB8-6150-458E-8EFE-4DCC555D22C7}" name="nov-20" dataCellStyle="Vírgula"/>
    <tableColumn id="13" xr3:uid="{A16BABCA-6306-4671-B49A-7FD8D789E207}" name="dez-20" dataCellStyle="Vírgula"/>
    <tableColumn id="14" xr3:uid="{FAE78F17-1670-4E42-BEE2-A6DB640D817A}" name="Total Geral" dataDxfId="0" dataCellStyle="Vírgula">
      <calculatedColumnFormula>SUM(Tabela3[[#This Row],[jan-20]:[dez-20]])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workbookViewId="0">
      <selection activeCell="B4" sqref="B4:M4"/>
    </sheetView>
  </sheetViews>
  <sheetFormatPr defaultColWidth="0" defaultRowHeight="15" zeroHeight="1" x14ac:dyDescent="0.25"/>
  <cols>
    <col min="1" max="1" width="19.85546875" bestFit="1" customWidth="1"/>
    <col min="2" max="10" width="10.5703125" bestFit="1" customWidth="1"/>
    <col min="11" max="11" width="11.5703125" bestFit="1" customWidth="1"/>
    <col min="12" max="13" width="10.5703125" bestFit="1" customWidth="1"/>
    <col min="14" max="14" width="11.5703125" bestFit="1" customWidth="1"/>
    <col min="15" max="15" width="9.140625" customWidth="1"/>
    <col min="16" max="16384" width="9.140625" hidden="1"/>
  </cols>
  <sheetData>
    <row r="1" spans="1:15" ht="23.25" x14ac:dyDescent="0.35">
      <c r="A1" s="19" t="s">
        <v>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  <c r="O3" s="1"/>
    </row>
    <row r="4" spans="1:15" x14ac:dyDescent="0.25">
      <c r="A4" t="s">
        <v>1</v>
      </c>
      <c r="B4" s="2" t="s">
        <v>83</v>
      </c>
      <c r="C4" s="2" t="s">
        <v>84</v>
      </c>
      <c r="D4" s="2" t="s">
        <v>85</v>
      </c>
      <c r="E4" s="2" t="s">
        <v>86</v>
      </c>
      <c r="F4" s="2" t="s">
        <v>87</v>
      </c>
      <c r="G4" s="2" t="s">
        <v>88</v>
      </c>
      <c r="H4" s="2" t="s">
        <v>89</v>
      </c>
      <c r="I4" s="2" t="s">
        <v>90</v>
      </c>
      <c r="J4" s="2" t="s">
        <v>91</v>
      </c>
      <c r="K4" s="2" t="s">
        <v>92</v>
      </c>
      <c r="L4" s="2" t="s">
        <v>93</v>
      </c>
      <c r="M4" s="2" t="s">
        <v>94</v>
      </c>
      <c r="N4" s="3" t="s">
        <v>2</v>
      </c>
      <c r="O4" s="1"/>
    </row>
    <row r="5" spans="1:15" x14ac:dyDescent="0.25">
      <c r="A5" s="4" t="s">
        <v>51</v>
      </c>
      <c r="B5" s="5">
        <v>0</v>
      </c>
      <c r="C5" s="5">
        <v>0</v>
      </c>
      <c r="D5" s="5">
        <v>275.89999999999998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6">
        <f>SUBTOTAL(109,Tabela1[[#This Row],[jan-20]:[dez-20]])</f>
        <v>275.89999999999998</v>
      </c>
      <c r="O5" s="1"/>
    </row>
    <row r="6" spans="1:15" x14ac:dyDescent="0.25">
      <c r="A6" s="4" t="s">
        <v>13</v>
      </c>
      <c r="B6" s="5">
        <v>0</v>
      </c>
      <c r="C6" s="5">
        <v>0</v>
      </c>
      <c r="D6" s="5">
        <v>111.75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>
        <f>SUBTOTAL(109,Tabela1[[#This Row],[jan-20]:[dez-20]])</f>
        <v>111.75</v>
      </c>
      <c r="O6" s="1"/>
    </row>
    <row r="7" spans="1:15" x14ac:dyDescent="0.25">
      <c r="A7" s="4" t="s">
        <v>14</v>
      </c>
      <c r="B7" s="5">
        <v>0</v>
      </c>
      <c r="C7" s="5">
        <v>64.61</v>
      </c>
      <c r="D7" s="5">
        <v>213.95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>
        <f>SUBTOTAL(109,Tabela1[[#This Row],[jan-20]:[dez-20]])</f>
        <v>278.56</v>
      </c>
      <c r="O7" s="1"/>
    </row>
    <row r="8" spans="1:15" x14ac:dyDescent="0.25">
      <c r="A8" s="4" t="s">
        <v>15</v>
      </c>
      <c r="B8" s="5">
        <v>0</v>
      </c>
      <c r="C8" s="5">
        <v>100</v>
      </c>
      <c r="D8" s="5">
        <v>80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f>SUBTOTAL(109,Tabela1[[#This Row],[jan-20]:[dez-20]])</f>
        <v>180</v>
      </c>
      <c r="O8" s="1"/>
    </row>
    <row r="9" spans="1:15" x14ac:dyDescent="0.25">
      <c r="A9" s="4" t="s">
        <v>16</v>
      </c>
      <c r="B9" s="5">
        <v>0</v>
      </c>
      <c r="C9" s="5">
        <v>301.5</v>
      </c>
      <c r="D9" s="5">
        <v>387.65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>SUBTOTAL(109,Tabela1[[#This Row],[jan-20]:[dez-20]])</f>
        <v>689.15</v>
      </c>
      <c r="O9" s="1"/>
    </row>
    <row r="10" spans="1:15" x14ac:dyDescent="0.25">
      <c r="A10" s="4" t="s">
        <v>52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f>SUBTOTAL(109,Tabela1[[#This Row],[jan-20]:[dez-20]])</f>
        <v>0</v>
      </c>
      <c r="O10" s="1"/>
    </row>
    <row r="11" spans="1:15" x14ac:dyDescent="0.25">
      <c r="A11" s="4" t="s">
        <v>17</v>
      </c>
      <c r="B11" s="5">
        <v>24</v>
      </c>
      <c r="C11" s="5">
        <v>60</v>
      </c>
      <c r="D11" s="5">
        <v>225.39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f>SUBTOTAL(109,Tabela1[[#This Row],[jan-20]:[dez-20]])</f>
        <v>309.39</v>
      </c>
      <c r="O11" s="1"/>
    </row>
    <row r="12" spans="1:15" x14ac:dyDescent="0.25">
      <c r="A12" s="4" t="s">
        <v>18</v>
      </c>
      <c r="B12" s="5">
        <v>0</v>
      </c>
      <c r="C12" s="5">
        <v>22</v>
      </c>
      <c r="D12" s="5">
        <v>1.95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f>SUBTOTAL(109,Tabela1[[#This Row],[jan-20]:[dez-20]])</f>
        <v>23.95</v>
      </c>
      <c r="O12" s="1"/>
    </row>
    <row r="13" spans="1:15" x14ac:dyDescent="0.25">
      <c r="A13" s="4" t="s">
        <v>19</v>
      </c>
      <c r="B13" s="5">
        <v>0</v>
      </c>
      <c r="C13" s="5">
        <v>46.65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>SUBTOTAL(109,Tabela1[[#This Row],[jan-20]:[dez-20]])</f>
        <v>46.65</v>
      </c>
      <c r="O13" s="1"/>
    </row>
    <row r="14" spans="1:15" x14ac:dyDescent="0.25">
      <c r="A14" s="4" t="s">
        <v>20</v>
      </c>
      <c r="B14" s="5">
        <v>0</v>
      </c>
      <c r="C14" s="5">
        <v>102.56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>SUBTOTAL(109,Tabela1[[#This Row],[jan-20]:[dez-20]])</f>
        <v>102.56</v>
      </c>
      <c r="O14" s="1"/>
    </row>
    <row r="15" spans="1:15" x14ac:dyDescent="0.25">
      <c r="A15" s="4" t="s">
        <v>21</v>
      </c>
      <c r="B15" s="5">
        <v>0</v>
      </c>
      <c r="C15" s="5">
        <v>118.19999999999999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>SUBTOTAL(109,Tabela1[[#This Row],[jan-20]:[dez-20]])</f>
        <v>118.19999999999999</v>
      </c>
      <c r="O15" s="1"/>
    </row>
    <row r="16" spans="1:15" x14ac:dyDescent="0.25">
      <c r="A16" s="4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f>SUBTOTAL(109,Tabela1[[#This Row],[jan-20]:[dez-20]])</f>
        <v>0</v>
      </c>
      <c r="O16" s="1"/>
    </row>
    <row r="17" spans="1:15" x14ac:dyDescent="0.25">
      <c r="A17" s="4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f>SUBTOTAL(109,Tabela1[[#This Row],[jan-20]:[dez-20]])</f>
        <v>0</v>
      </c>
      <c r="O17" s="1"/>
    </row>
    <row r="18" spans="1:15" x14ac:dyDescent="0.25">
      <c r="A18" s="4" t="s">
        <v>24</v>
      </c>
      <c r="B18" s="5">
        <v>0</v>
      </c>
      <c r="C18" s="5">
        <v>3.9</v>
      </c>
      <c r="D18" s="5">
        <v>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>SUBTOTAL(109,Tabela1[[#This Row],[jan-20]:[dez-20]])</f>
        <v>7.9</v>
      </c>
      <c r="O18" s="1"/>
    </row>
    <row r="19" spans="1:15" x14ac:dyDescent="0.25">
      <c r="A19" s="4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f>SUBTOTAL(109,Tabela1[[#This Row],[jan-20]:[dez-20]])</f>
        <v>0</v>
      </c>
      <c r="O19" s="1"/>
    </row>
    <row r="20" spans="1:15" x14ac:dyDescent="0.25">
      <c r="A20" s="4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6">
        <f>SUBTOTAL(109,Tabela1[[#This Row],[jan-20]:[dez-20]])</f>
        <v>0</v>
      </c>
      <c r="O20" s="1"/>
    </row>
    <row r="21" spans="1:15" x14ac:dyDescent="0.25">
      <c r="A21" s="4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>SUBTOTAL(109,Tabela1[[#This Row],[jan-20]:[dez-20]])</f>
        <v>0</v>
      </c>
      <c r="O21" s="1"/>
    </row>
    <row r="22" spans="1:15" x14ac:dyDescent="0.25">
      <c r="A22" s="4" t="s">
        <v>28</v>
      </c>
      <c r="B22" s="5">
        <v>0</v>
      </c>
      <c r="C22" s="5">
        <v>30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f>SUBTOTAL(109,Tabela1[[#This Row],[jan-20]:[dez-20]])</f>
        <v>34</v>
      </c>
      <c r="O22" s="1"/>
    </row>
    <row r="23" spans="1:15" x14ac:dyDescent="0.25">
      <c r="A23" s="4" t="s">
        <v>53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31.5</v>
      </c>
      <c r="M23" s="5">
        <v>0</v>
      </c>
      <c r="N23" s="6">
        <f>SUBTOTAL(109,Tabela1[[#This Row],[jan-20]:[dez-20]])</f>
        <v>31.5</v>
      </c>
      <c r="O23" s="1"/>
    </row>
    <row r="24" spans="1:15" x14ac:dyDescent="0.25">
      <c r="A24" s="4" t="s">
        <v>29</v>
      </c>
      <c r="B24" s="5">
        <v>102.55</v>
      </c>
      <c r="C24" s="5">
        <v>150.69</v>
      </c>
      <c r="D24" s="5">
        <v>1419.27</v>
      </c>
      <c r="E24" s="5">
        <v>287.60000000000002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5.25</v>
      </c>
      <c r="N24" s="6">
        <f>SUBTOTAL(109,Tabela1[[#This Row],[jan-20]:[dez-20]])</f>
        <v>1965.3600000000001</v>
      </c>
      <c r="O24" s="1"/>
    </row>
    <row r="25" spans="1:15" x14ac:dyDescent="0.25">
      <c r="A25" s="4" t="s">
        <v>30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6">
        <f>SUBTOTAL(109,Tabela1[[#This Row],[jan-20]:[dez-20]])</f>
        <v>0</v>
      </c>
      <c r="O25" s="1"/>
    </row>
    <row r="26" spans="1:15" x14ac:dyDescent="0.25">
      <c r="A26" s="4" t="s">
        <v>31</v>
      </c>
      <c r="B26" s="5">
        <v>197.85</v>
      </c>
      <c r="C26" s="5">
        <v>889.32999999999993</v>
      </c>
      <c r="D26" s="5">
        <v>991.59999999999991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>
        <f>SUBTOTAL(109,Tabela1[[#This Row],[jan-20]:[dez-20]])</f>
        <v>2078.7799999999997</v>
      </c>
      <c r="O26" s="1"/>
    </row>
    <row r="27" spans="1:15" x14ac:dyDescent="0.25">
      <c r="A27" s="4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f>SUBTOTAL(109,Tabela1[[#This Row],[jan-20]:[dez-20]])</f>
        <v>0</v>
      </c>
      <c r="O27" s="1"/>
    </row>
    <row r="28" spans="1:15" x14ac:dyDescent="0.25">
      <c r="A28" s="4" t="s">
        <v>33</v>
      </c>
      <c r="B28" s="5">
        <v>0</v>
      </c>
      <c r="C28" s="5">
        <v>2.15</v>
      </c>
      <c r="D28" s="5">
        <v>4.8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>SUBTOTAL(109,Tabela1[[#This Row],[jan-20]:[dez-20]])</f>
        <v>6.9499999999999993</v>
      </c>
      <c r="O28" s="1"/>
    </row>
    <row r="29" spans="1:15" x14ac:dyDescent="0.25">
      <c r="A29" s="4" t="s">
        <v>54</v>
      </c>
      <c r="B29" s="5">
        <v>0</v>
      </c>
      <c r="C29" s="5">
        <v>47.35</v>
      </c>
      <c r="D29" s="5">
        <v>2.4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>SUBTOTAL(109,Tabela1[[#This Row],[jan-20]:[dez-20]])</f>
        <v>49.75</v>
      </c>
      <c r="O29" s="1"/>
    </row>
    <row r="30" spans="1:15" x14ac:dyDescent="0.25">
      <c r="A30" s="4" t="s">
        <v>34</v>
      </c>
      <c r="B30" s="5">
        <v>172</v>
      </c>
      <c r="C30" s="5">
        <v>84.48</v>
      </c>
      <c r="D30" s="5">
        <v>435.06999999999994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f>SUBTOTAL(109,Tabela1[[#This Row],[jan-20]:[dez-20]])</f>
        <v>691.55</v>
      </c>
      <c r="O30" s="1"/>
    </row>
    <row r="31" spans="1:15" x14ac:dyDescent="0.25">
      <c r="A31" s="4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">
        <f>SUBTOTAL(109,Tabela1[[#This Row],[jan-20]:[dez-20]])</f>
        <v>0</v>
      </c>
      <c r="O31" s="1"/>
    </row>
    <row r="32" spans="1:15" x14ac:dyDescent="0.25">
      <c r="A32" s="4" t="s">
        <v>37</v>
      </c>
      <c r="B32" s="5">
        <v>129.47999999999999</v>
      </c>
      <c r="C32" s="5">
        <v>321.3</v>
      </c>
      <c r="D32" s="5">
        <v>895.71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f>SUBTOTAL(109,Tabela1[[#This Row],[jan-20]:[dez-20]])</f>
        <v>1346.49</v>
      </c>
      <c r="O32" s="1"/>
    </row>
    <row r="33" spans="1:15" x14ac:dyDescent="0.25">
      <c r="A33" s="4" t="s">
        <v>38</v>
      </c>
      <c r="B33" s="5">
        <v>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>SUBTOTAL(109,Tabela1[[#This Row],[jan-20]:[dez-20]])</f>
        <v>4</v>
      </c>
      <c r="O33" s="1"/>
    </row>
    <row r="34" spans="1:15" x14ac:dyDescent="0.25">
      <c r="A34" s="4" t="s">
        <v>39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>SUBTOTAL(109,Tabela1[[#This Row],[jan-20]:[dez-20]])</f>
        <v>0</v>
      </c>
      <c r="O34" s="1"/>
    </row>
    <row r="35" spans="1:15" x14ac:dyDescent="0.25">
      <c r="A35" s="4" t="s">
        <v>40</v>
      </c>
      <c r="B35" s="5">
        <v>1.95</v>
      </c>
      <c r="C35" s="5">
        <v>0</v>
      </c>
      <c r="D35" s="5">
        <v>54.31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6">
        <f>SUBTOTAL(109,Tabela1[[#This Row],[jan-20]:[dez-20]])</f>
        <v>56.260000000000005</v>
      </c>
      <c r="O35" s="1"/>
    </row>
    <row r="36" spans="1:15" x14ac:dyDescent="0.25">
      <c r="A36" s="4" t="s">
        <v>41</v>
      </c>
      <c r="B36" s="5">
        <v>0</v>
      </c>
      <c r="C36" s="5">
        <v>1854.9499999999998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f>SUBTOTAL(109,Tabela1[[#This Row],[jan-20]:[dez-20]])</f>
        <v>1854.9499999999998</v>
      </c>
      <c r="O36" s="1"/>
    </row>
    <row r="37" spans="1:15" x14ac:dyDescent="0.25">
      <c r="A37" s="4" t="s">
        <v>42</v>
      </c>
      <c r="B37" s="5">
        <v>52.5</v>
      </c>
      <c r="C37" s="5">
        <v>1314.5</v>
      </c>
      <c r="D37" s="5">
        <v>56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>
        <f>SUBTOTAL(109,Tabela1[[#This Row],[jan-20]:[dez-20]])</f>
        <v>1423</v>
      </c>
      <c r="O37" s="1"/>
    </row>
    <row r="38" spans="1:15" x14ac:dyDescent="0.25">
      <c r="A38" s="4" t="s">
        <v>43</v>
      </c>
      <c r="B38" s="5">
        <v>0</v>
      </c>
      <c r="C38" s="5">
        <v>0</v>
      </c>
      <c r="D38" s="5">
        <v>3.9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>
        <f>SUBTOTAL(109,Tabela1[[#This Row],[jan-20]:[dez-20]])</f>
        <v>3.9</v>
      </c>
      <c r="O38" s="1"/>
    </row>
    <row r="39" spans="1:15" x14ac:dyDescent="0.25">
      <c r="A39" s="4" t="s">
        <v>44</v>
      </c>
      <c r="B39" s="5">
        <v>0</v>
      </c>
      <c r="C39" s="5">
        <v>796.15</v>
      </c>
      <c r="D39" s="5">
        <v>4.3</v>
      </c>
      <c r="E39" s="5">
        <v>180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>
        <f>SUBTOTAL(109,Tabela1[[#This Row],[jan-20]:[dez-20]])</f>
        <v>980.44999999999993</v>
      </c>
      <c r="O39" s="1"/>
    </row>
    <row r="40" spans="1:15" x14ac:dyDescent="0.25">
      <c r="A40" s="4" t="s">
        <v>45</v>
      </c>
      <c r="B40" s="5">
        <v>68.400000000000006</v>
      </c>
      <c r="C40" s="5">
        <v>179.7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6">
        <f>SUBTOTAL(109,Tabela1[[#This Row],[jan-20]:[dez-20]])</f>
        <v>248.1</v>
      </c>
      <c r="O40" s="1"/>
    </row>
    <row r="41" spans="1:15" x14ac:dyDescent="0.25">
      <c r="A41" s="4" t="s">
        <v>46</v>
      </c>
      <c r="B41" s="5">
        <v>35.1</v>
      </c>
      <c r="C41" s="5">
        <v>868.4</v>
      </c>
      <c r="D41" s="5">
        <v>277.8</v>
      </c>
      <c r="E41" s="5">
        <v>0</v>
      </c>
      <c r="F41" s="5">
        <v>0</v>
      </c>
      <c r="G41" s="5">
        <v>0</v>
      </c>
      <c r="H41" s="5">
        <v>80</v>
      </c>
      <c r="I41" s="5">
        <v>80</v>
      </c>
      <c r="J41" s="5">
        <v>300</v>
      </c>
      <c r="K41" s="5">
        <v>0</v>
      </c>
      <c r="L41" s="5">
        <v>813.3</v>
      </c>
      <c r="M41" s="5">
        <v>0</v>
      </c>
      <c r="N41" s="6">
        <f>SUBTOTAL(109,Tabela1[[#This Row],[jan-20]:[dez-20]])</f>
        <v>2454.6</v>
      </c>
      <c r="O41" s="1"/>
    </row>
    <row r="42" spans="1:15" x14ac:dyDescent="0.25">
      <c r="A42" s="4" t="s">
        <v>47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f>SUBTOTAL(109,Tabela1[[#This Row],[jan-20]:[dez-20]])</f>
        <v>0</v>
      </c>
      <c r="O42" s="1"/>
    </row>
    <row r="43" spans="1:15" x14ac:dyDescent="0.25">
      <c r="A43" s="4" t="s">
        <v>49</v>
      </c>
      <c r="B43" s="5">
        <v>0</v>
      </c>
      <c r="C43" s="5">
        <v>0</v>
      </c>
      <c r="D43" s="5">
        <v>370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>
        <f>SUBTOTAL(109,Tabela1[[#This Row],[jan-20]:[dez-20]])</f>
        <v>370</v>
      </c>
      <c r="O43" s="1"/>
    </row>
    <row r="44" spans="1:15" x14ac:dyDescent="0.25">
      <c r="A44" s="4" t="s">
        <v>50</v>
      </c>
      <c r="B44" s="5">
        <v>133.19999999999999</v>
      </c>
      <c r="C44" s="5">
        <v>318.89999999999998</v>
      </c>
      <c r="D44" s="5">
        <v>966.3599999999999</v>
      </c>
      <c r="E44" s="5">
        <v>0</v>
      </c>
      <c r="F44" s="5">
        <v>0</v>
      </c>
      <c r="G44" s="5">
        <v>354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3860</v>
      </c>
      <c r="N44" s="6">
        <f>SUBTOTAL(109,Tabela1[[#This Row],[jan-20]:[dez-20]])</f>
        <v>5632.46</v>
      </c>
      <c r="O44" s="1"/>
    </row>
    <row r="45" spans="1:15" x14ac:dyDescent="0.25">
      <c r="A45" s="7" t="s">
        <v>2</v>
      </c>
      <c r="B45" s="6">
        <f>SUM(B5:B44)</f>
        <v>921.03</v>
      </c>
      <c r="C45" s="6">
        <f t="shared" ref="C45:M45" si="0">SUM(C5:C44)</f>
        <v>7677.3199999999988</v>
      </c>
      <c r="D45" s="6">
        <f t="shared" si="0"/>
        <v>6786.11</v>
      </c>
      <c r="E45" s="6">
        <f t="shared" si="0"/>
        <v>467.6</v>
      </c>
      <c r="F45" s="6">
        <f t="shared" si="0"/>
        <v>0</v>
      </c>
      <c r="G45" s="6">
        <f t="shared" si="0"/>
        <v>354</v>
      </c>
      <c r="H45" s="6">
        <f t="shared" si="0"/>
        <v>80</v>
      </c>
      <c r="I45" s="6">
        <f t="shared" si="0"/>
        <v>80</v>
      </c>
      <c r="J45" s="6">
        <f t="shared" si="0"/>
        <v>300</v>
      </c>
      <c r="K45" s="6">
        <f t="shared" si="0"/>
        <v>0</v>
      </c>
      <c r="L45" s="6">
        <f t="shared" si="0"/>
        <v>844.8</v>
      </c>
      <c r="M45" s="6">
        <f t="shared" si="0"/>
        <v>3865.25</v>
      </c>
      <c r="N45" s="6">
        <f>SUM(N5:N44)</f>
        <v>21376.110000000004</v>
      </c>
      <c r="O45" s="1"/>
    </row>
    <row r="46" spans="1:15" s="1" customFormat="1" x14ac:dyDescent="0.25"/>
    <row r="47" spans="1:15" s="1" customFormat="1" x14ac:dyDescent="0.25"/>
  </sheetData>
  <mergeCells count="2">
    <mergeCell ref="A1:O1"/>
    <mergeCell ref="B3:M3"/>
  </mergeCell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6400-248C-416A-B591-892072E083D9}">
  <dimension ref="A1:O58"/>
  <sheetViews>
    <sheetView workbookViewId="0">
      <selection activeCell="D6" sqref="D6"/>
    </sheetView>
  </sheetViews>
  <sheetFormatPr defaultColWidth="0" defaultRowHeight="15" zeroHeight="1" x14ac:dyDescent="0.25"/>
  <cols>
    <col min="1" max="1" width="24.5703125" customWidth="1"/>
    <col min="2" max="13" width="10.5703125" bestFit="1" customWidth="1"/>
    <col min="14" max="14" width="11.5703125" bestFit="1" customWidth="1"/>
    <col min="15" max="15" width="9.140625" style="1" customWidth="1"/>
    <col min="16" max="16384" width="9.140625" hidden="1"/>
  </cols>
  <sheetData>
    <row r="1" spans="1:14" s="19" customFormat="1" ht="23.25" x14ac:dyDescent="0.35">
      <c r="A1" s="19" t="s">
        <v>95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x14ac:dyDescent="0.25">
      <c r="A4" t="s">
        <v>1</v>
      </c>
      <c r="B4" s="2" t="s">
        <v>83</v>
      </c>
      <c r="C4" s="2" t="s">
        <v>84</v>
      </c>
      <c r="D4" s="2" t="s">
        <v>85</v>
      </c>
      <c r="E4" s="2" t="s">
        <v>86</v>
      </c>
      <c r="F4" s="2" t="s">
        <v>87</v>
      </c>
      <c r="G4" s="2" t="s">
        <v>88</v>
      </c>
      <c r="H4" s="2" t="s">
        <v>89</v>
      </c>
      <c r="I4" s="2" t="s">
        <v>90</v>
      </c>
      <c r="J4" s="2" t="s">
        <v>91</v>
      </c>
      <c r="K4" s="2" t="s">
        <v>92</v>
      </c>
      <c r="L4" s="2" t="s">
        <v>93</v>
      </c>
      <c r="M4" s="2" t="s">
        <v>94</v>
      </c>
      <c r="N4" s="10" t="s">
        <v>2</v>
      </c>
    </row>
    <row r="5" spans="1:14" x14ac:dyDescent="0.25">
      <c r="A5" s="8" t="s">
        <v>55</v>
      </c>
      <c r="B5" s="9">
        <v>9.2799999999999994</v>
      </c>
      <c r="C5" s="9">
        <v>36.32</v>
      </c>
      <c r="D5" s="9">
        <v>39.6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6">
        <f>SUM(Tabela2[[#This Row],[jan-20]:[dez-20]])</f>
        <v>85.2</v>
      </c>
    </row>
    <row r="6" spans="1:14" x14ac:dyDescent="0.25">
      <c r="A6" s="8" t="s">
        <v>56</v>
      </c>
      <c r="B6" s="9">
        <v>58.640000000000008</v>
      </c>
      <c r="C6" s="9">
        <v>75.600000000000009</v>
      </c>
      <c r="D6" s="9">
        <v>98.080000000000013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6">
        <f>SUM(Tabela2[[#This Row],[jan-20]:[dez-20]])</f>
        <v>232.32000000000002</v>
      </c>
    </row>
    <row r="7" spans="1:14" x14ac:dyDescent="0.25">
      <c r="A7" s="8" t="s">
        <v>57</v>
      </c>
      <c r="B7" s="9">
        <v>45.839999999999996</v>
      </c>
      <c r="C7" s="9">
        <v>108.88</v>
      </c>
      <c r="D7" s="9">
        <v>105.52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6">
        <f>SUM(Tabela2[[#This Row],[jan-20]:[dez-20]])</f>
        <v>260.24</v>
      </c>
    </row>
    <row r="8" spans="1:14" x14ac:dyDescent="0.25">
      <c r="A8" s="8" t="s">
        <v>3</v>
      </c>
      <c r="B8" s="9">
        <v>138.96</v>
      </c>
      <c r="C8" s="9">
        <v>48.64</v>
      </c>
      <c r="D8" s="9">
        <v>71.44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6">
        <f>SUM(Tabela2[[#This Row],[jan-20]:[dez-20]])</f>
        <v>259.04000000000002</v>
      </c>
    </row>
    <row r="9" spans="1:14" x14ac:dyDescent="0.25">
      <c r="A9" s="8" t="s">
        <v>4</v>
      </c>
      <c r="B9" s="9">
        <v>7.76</v>
      </c>
      <c r="C9" s="9">
        <v>120.32000000000001</v>
      </c>
      <c r="D9" s="9">
        <v>137.84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6">
        <f>SUM(Tabela2[[#This Row],[jan-20]:[dez-20]])</f>
        <v>265.92</v>
      </c>
    </row>
    <row r="10" spans="1:14" x14ac:dyDescent="0.25">
      <c r="A10" s="8" t="s">
        <v>5</v>
      </c>
      <c r="B10" s="9">
        <v>68.16</v>
      </c>
      <c r="C10" s="9">
        <v>150.4</v>
      </c>
      <c r="D10" s="9">
        <v>86.320000000000007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6">
        <f>SUM(Tabela2[[#This Row],[jan-20]:[dez-20]])</f>
        <v>304.88</v>
      </c>
    </row>
    <row r="11" spans="1:14" x14ac:dyDescent="0.25">
      <c r="A11" s="8" t="s">
        <v>6</v>
      </c>
      <c r="B11" s="9">
        <v>39.6</v>
      </c>
      <c r="C11" s="9">
        <v>209.68</v>
      </c>
      <c r="D11" s="9">
        <v>216.96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6">
        <f>SUM(Tabela2[[#This Row],[jan-20]:[dez-20]])</f>
        <v>466.24</v>
      </c>
    </row>
    <row r="12" spans="1:14" x14ac:dyDescent="0.25">
      <c r="A12" s="8" t="s">
        <v>7</v>
      </c>
      <c r="B12" s="9">
        <v>209.20000000000002</v>
      </c>
      <c r="C12" s="9">
        <v>283.76</v>
      </c>
      <c r="D12" s="9">
        <v>281.84000000000003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">
        <f>SUM(Tabela2[[#This Row],[jan-20]:[dez-20]])</f>
        <v>774.80000000000007</v>
      </c>
    </row>
    <row r="13" spans="1:14" x14ac:dyDescent="0.25">
      <c r="A13" s="8" t="s">
        <v>8</v>
      </c>
      <c r="B13" s="9">
        <v>137.36000000000001</v>
      </c>
      <c r="C13" s="9">
        <v>225.36</v>
      </c>
      <c r="D13" s="9">
        <v>265.44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">
        <f>SUM(Tabela2[[#This Row],[jan-20]:[dez-20]])</f>
        <v>628.16000000000008</v>
      </c>
    </row>
    <row r="14" spans="1:14" x14ac:dyDescent="0.25">
      <c r="A14" s="8" t="s">
        <v>9</v>
      </c>
      <c r="B14" s="9">
        <v>16.72</v>
      </c>
      <c r="C14" s="9">
        <v>140.4</v>
      </c>
      <c r="D14" s="9">
        <v>47.68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">
        <f>SUM(Tabela2[[#This Row],[jan-20]:[dez-20]])</f>
        <v>204.8</v>
      </c>
    </row>
    <row r="15" spans="1:14" x14ac:dyDescent="0.25">
      <c r="A15" s="8" t="s">
        <v>10</v>
      </c>
      <c r="B15" s="9">
        <v>51.52</v>
      </c>
      <c r="C15" s="9">
        <v>155.76</v>
      </c>
      <c r="D15" s="9">
        <v>167.04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">
        <f>SUM(Tabela2[[#This Row],[jan-20]:[dez-20]])</f>
        <v>374.32</v>
      </c>
    </row>
    <row r="16" spans="1:14" x14ac:dyDescent="0.25">
      <c r="A16" s="8" t="s">
        <v>11</v>
      </c>
      <c r="B16" s="9">
        <v>125.68</v>
      </c>
      <c r="C16" s="9">
        <v>189.04000000000002</v>
      </c>
      <c r="D16" s="9">
        <v>345.6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">
        <f>SUM(Tabela2[[#This Row],[jan-20]:[dez-20]])</f>
        <v>660.32</v>
      </c>
    </row>
    <row r="17" spans="1:14" x14ac:dyDescent="0.25">
      <c r="A17" s="8" t="s">
        <v>12</v>
      </c>
      <c r="B17" s="9">
        <v>0.08</v>
      </c>
      <c r="C17" s="9">
        <v>7.36</v>
      </c>
      <c r="D17" s="9">
        <v>0.08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">
        <f>SUM(Tabela2[[#This Row],[jan-20]:[dez-20]])</f>
        <v>7.5200000000000005</v>
      </c>
    </row>
    <row r="18" spans="1:14" x14ac:dyDescent="0.25">
      <c r="A18" s="8" t="s">
        <v>13</v>
      </c>
      <c r="B18" s="9">
        <v>149.20000000000002</v>
      </c>
      <c r="C18" s="9">
        <v>276.48</v>
      </c>
      <c r="D18" s="9">
        <v>449.52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">
        <f>SUM(Tabela2[[#This Row],[jan-20]:[dez-20]])</f>
        <v>875.2</v>
      </c>
    </row>
    <row r="19" spans="1:14" x14ac:dyDescent="0.25">
      <c r="A19" s="8" t="s">
        <v>14</v>
      </c>
      <c r="B19" s="9">
        <v>73.040000000000006</v>
      </c>
      <c r="C19" s="9">
        <v>180.24</v>
      </c>
      <c r="D19" s="9">
        <v>127.28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6">
        <f>SUM(Tabela2[[#This Row],[jan-20]:[dez-20]])</f>
        <v>380.56000000000006</v>
      </c>
    </row>
    <row r="20" spans="1:14" x14ac:dyDescent="0.25">
      <c r="A20" s="8" t="s">
        <v>15</v>
      </c>
      <c r="B20" s="9">
        <v>71.92</v>
      </c>
      <c r="C20" s="9">
        <v>124.72</v>
      </c>
      <c r="D20" s="9">
        <v>250.56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6">
        <f>SUM(Tabela2[[#This Row],[jan-20]:[dez-20]])</f>
        <v>447.2</v>
      </c>
    </row>
    <row r="21" spans="1:14" x14ac:dyDescent="0.25">
      <c r="A21" s="8" t="s">
        <v>16</v>
      </c>
      <c r="B21" s="9">
        <v>33.840000000000003</v>
      </c>
      <c r="C21" s="9">
        <v>67.52</v>
      </c>
      <c r="D21" s="9">
        <v>316.24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6">
        <f>SUM(Tabela2[[#This Row],[jan-20]:[dez-20]])</f>
        <v>417.6</v>
      </c>
    </row>
    <row r="22" spans="1:14" x14ac:dyDescent="0.25">
      <c r="A22" s="8" t="s">
        <v>52</v>
      </c>
      <c r="B22" s="9">
        <v>172.72</v>
      </c>
      <c r="C22" s="9">
        <v>108.32000000000001</v>
      </c>
      <c r="D22" s="9">
        <v>83.52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6">
        <f>SUM(Tabela2[[#This Row],[jan-20]:[dez-20]])</f>
        <v>364.56</v>
      </c>
    </row>
    <row r="23" spans="1:14" x14ac:dyDescent="0.25">
      <c r="A23" s="8" t="s">
        <v>18</v>
      </c>
      <c r="B23" s="9">
        <v>116.8</v>
      </c>
      <c r="C23" s="9">
        <v>257.36</v>
      </c>
      <c r="D23" s="9">
        <v>222.4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6">
        <f>SUM(Tabela2[[#This Row],[jan-20]:[dez-20]])</f>
        <v>596.56000000000006</v>
      </c>
    </row>
    <row r="24" spans="1:14" x14ac:dyDescent="0.25">
      <c r="A24" s="8" t="s">
        <v>19</v>
      </c>
      <c r="B24" s="9">
        <v>50.32</v>
      </c>
      <c r="C24" s="9">
        <v>181.92000000000002</v>
      </c>
      <c r="D24" s="9">
        <v>191.20000000000002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6">
        <f>SUM(Tabela2[[#This Row],[jan-20]:[dez-20]])</f>
        <v>423.44000000000005</v>
      </c>
    </row>
    <row r="25" spans="1:14" x14ac:dyDescent="0.25">
      <c r="A25" s="8" t="s">
        <v>20</v>
      </c>
      <c r="B25" s="9">
        <v>158</v>
      </c>
      <c r="C25" s="9">
        <v>62.24</v>
      </c>
      <c r="D25" s="9">
        <v>239.44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6">
        <f>SUM(Tabela2[[#This Row],[jan-20]:[dez-20]])</f>
        <v>459.68</v>
      </c>
    </row>
    <row r="26" spans="1:14" x14ac:dyDescent="0.25">
      <c r="A26" s="8" t="s">
        <v>22</v>
      </c>
      <c r="B26" s="9">
        <v>141.36000000000001</v>
      </c>
      <c r="C26" s="9">
        <v>273.44</v>
      </c>
      <c r="D26" s="9">
        <v>324.32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6">
        <f>SUM(Tabela2[[#This Row],[jan-20]:[dez-20]])</f>
        <v>739.12</v>
      </c>
    </row>
    <row r="27" spans="1:14" x14ac:dyDescent="0.25">
      <c r="A27" s="8" t="s">
        <v>58</v>
      </c>
      <c r="B27" s="9">
        <v>20.96</v>
      </c>
      <c r="C27" s="9">
        <v>16.48</v>
      </c>
      <c r="D27" s="9">
        <v>8.24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6">
        <f>SUM(Tabela2[[#This Row],[jan-20]:[dez-20]])</f>
        <v>45.68</v>
      </c>
    </row>
    <row r="28" spans="1:14" x14ac:dyDescent="0.25">
      <c r="A28" s="8" t="s">
        <v>59</v>
      </c>
      <c r="B28" s="9">
        <v>50.72</v>
      </c>
      <c r="C28" s="9">
        <v>41.6</v>
      </c>
      <c r="D28" s="9">
        <v>67.760000000000005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6">
        <f>SUM(Tabela2[[#This Row],[jan-20]:[dez-20]])</f>
        <v>160.07999999999998</v>
      </c>
    </row>
    <row r="29" spans="1:14" x14ac:dyDescent="0.25">
      <c r="A29" s="8" t="s">
        <v>24</v>
      </c>
      <c r="B29" s="9">
        <v>182.96</v>
      </c>
      <c r="C29" s="9">
        <v>197.52</v>
      </c>
      <c r="D29" s="9">
        <v>249.28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6">
        <f>SUM(Tabela2[[#This Row],[jan-20]:[dez-20]])</f>
        <v>629.76</v>
      </c>
    </row>
    <row r="30" spans="1:14" x14ac:dyDescent="0.25">
      <c r="A30" s="8" t="s">
        <v>25</v>
      </c>
      <c r="B30" s="9">
        <v>101.04</v>
      </c>
      <c r="C30" s="9">
        <v>214.71999999999997</v>
      </c>
      <c r="D30" s="9">
        <v>193.04000000000002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6">
        <f>SUM(Tabela2[[#This Row],[jan-20]:[dez-20]])</f>
        <v>508.8</v>
      </c>
    </row>
    <row r="31" spans="1:14" x14ac:dyDescent="0.25">
      <c r="A31" s="8" t="s">
        <v>26</v>
      </c>
      <c r="B31" s="9">
        <v>85.12</v>
      </c>
      <c r="C31" s="9">
        <v>166.64000000000001</v>
      </c>
      <c r="D31" s="9">
        <v>186.4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6">
        <f>SUM(Tabela2[[#This Row],[jan-20]:[dez-20]])</f>
        <v>438.16</v>
      </c>
    </row>
    <row r="32" spans="1:14" x14ac:dyDescent="0.25">
      <c r="A32" s="8" t="s">
        <v>27</v>
      </c>
      <c r="B32" s="9">
        <v>62.16</v>
      </c>
      <c r="C32" s="9">
        <v>172.56</v>
      </c>
      <c r="D32" s="9">
        <v>212.64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6">
        <f>SUM(Tabela2[[#This Row],[jan-20]:[dez-20]])</f>
        <v>447.36</v>
      </c>
    </row>
    <row r="33" spans="1:14" ht="15.75" customHeight="1" x14ac:dyDescent="0.25">
      <c r="A33" s="8" t="s">
        <v>28</v>
      </c>
      <c r="B33" s="9">
        <v>13.52</v>
      </c>
      <c r="C33" s="9">
        <v>36.4</v>
      </c>
      <c r="D33" s="9">
        <v>17.760000000000002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6">
        <f>SUM(Tabela2[[#This Row],[jan-20]:[dez-20]])</f>
        <v>67.680000000000007</v>
      </c>
    </row>
    <row r="34" spans="1:14" x14ac:dyDescent="0.25">
      <c r="A34" s="8" t="s">
        <v>53</v>
      </c>
      <c r="B34" s="9">
        <v>257.12</v>
      </c>
      <c r="C34" s="9">
        <v>203.04000000000002</v>
      </c>
      <c r="D34" s="9">
        <v>244.48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6">
        <f>SUM(Tabela2[[#This Row],[jan-20]:[dez-20]])</f>
        <v>704.64</v>
      </c>
    </row>
    <row r="35" spans="1:14" x14ac:dyDescent="0.25">
      <c r="A35" s="8" t="s">
        <v>29</v>
      </c>
      <c r="B35" s="9">
        <v>376.96000000000004</v>
      </c>
      <c r="C35" s="9">
        <v>193.52</v>
      </c>
      <c r="D35" s="9">
        <v>181.59999999999997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6">
        <f>SUM(Tabela2[[#This Row],[jan-20]:[dez-20]])</f>
        <v>752.07999999999993</v>
      </c>
    </row>
    <row r="36" spans="1:14" x14ac:dyDescent="0.25">
      <c r="A36" s="8" t="s">
        <v>30</v>
      </c>
      <c r="B36" s="9">
        <v>156.08000000000001</v>
      </c>
      <c r="C36" s="9">
        <v>243.28</v>
      </c>
      <c r="D36" s="9">
        <v>194.56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6">
        <f>SUM(Tabela2[[#This Row],[jan-20]:[dez-20]])</f>
        <v>593.92000000000007</v>
      </c>
    </row>
    <row r="37" spans="1:14" x14ac:dyDescent="0.25">
      <c r="A37" s="8" t="s">
        <v>31</v>
      </c>
      <c r="B37" s="9">
        <v>0</v>
      </c>
      <c r="C37" s="9">
        <v>300.48</v>
      </c>
      <c r="D37" s="9">
        <v>157.28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6">
        <f>SUM(Tabela2[[#This Row],[jan-20]:[dez-20]])</f>
        <v>457.76</v>
      </c>
    </row>
    <row r="38" spans="1:14" x14ac:dyDescent="0.25">
      <c r="A38" s="8" t="s">
        <v>60</v>
      </c>
      <c r="B38" s="9">
        <v>958</v>
      </c>
      <c r="C38" s="9">
        <v>395.36</v>
      </c>
      <c r="D38" s="9">
        <v>456.96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6">
        <f>SUM(Tabela2[[#This Row],[jan-20]:[dez-20]])</f>
        <v>1810.3200000000002</v>
      </c>
    </row>
    <row r="39" spans="1:14" x14ac:dyDescent="0.25">
      <c r="A39" s="8" t="s">
        <v>33</v>
      </c>
      <c r="B39" s="9">
        <v>59.84</v>
      </c>
      <c r="C39" s="9">
        <v>44.96</v>
      </c>
      <c r="D39" s="9">
        <v>67.44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6">
        <f>SUM(Tabela2[[#This Row],[jan-20]:[dez-20]])</f>
        <v>172.24</v>
      </c>
    </row>
    <row r="40" spans="1:14" x14ac:dyDescent="0.25">
      <c r="A40" s="8" t="s">
        <v>34</v>
      </c>
      <c r="B40" s="9">
        <v>49.44</v>
      </c>
      <c r="C40" s="9">
        <v>78.960000000000008</v>
      </c>
      <c r="D40" s="9">
        <v>124.56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6">
        <f>SUM(Tabela2[[#This Row],[jan-20]:[dez-20]])</f>
        <v>252.96</v>
      </c>
    </row>
    <row r="41" spans="1:14" x14ac:dyDescent="0.25">
      <c r="A41" s="8" t="s">
        <v>35</v>
      </c>
      <c r="B41" s="9">
        <v>48.24</v>
      </c>
      <c r="C41" s="9">
        <v>70.239999999999995</v>
      </c>
      <c r="D41" s="9">
        <v>89.92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6">
        <f>SUM(Tabela2[[#This Row],[jan-20]:[dez-20]])</f>
        <v>208.39999999999998</v>
      </c>
    </row>
    <row r="42" spans="1:14" x14ac:dyDescent="0.25">
      <c r="A42" s="8" t="s">
        <v>36</v>
      </c>
      <c r="B42" s="9">
        <v>64.56</v>
      </c>
      <c r="C42" s="9">
        <v>83.52</v>
      </c>
      <c r="D42" s="9">
        <v>100.16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6">
        <f>SUM(Tabela2[[#This Row],[jan-20]:[dez-20]])</f>
        <v>248.23999999999998</v>
      </c>
    </row>
    <row r="43" spans="1:14" x14ac:dyDescent="0.25">
      <c r="A43" s="8" t="s">
        <v>37</v>
      </c>
      <c r="B43" s="9">
        <v>228.4</v>
      </c>
      <c r="C43" s="9">
        <v>0</v>
      </c>
      <c r="D43" s="9">
        <v>717.52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6">
        <f>SUM(Tabela2[[#This Row],[jan-20]:[dez-20]])</f>
        <v>945.92</v>
      </c>
    </row>
    <row r="44" spans="1:14" x14ac:dyDescent="0.25">
      <c r="A44" s="8" t="s">
        <v>61</v>
      </c>
      <c r="B44" s="9">
        <v>232.48000000000002</v>
      </c>
      <c r="C44" s="9">
        <v>255.20000000000002</v>
      </c>
      <c r="D44" s="9">
        <v>356.16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6">
        <f>SUM(Tabela2[[#This Row],[jan-20]:[dez-20]])</f>
        <v>843.84000000000015</v>
      </c>
    </row>
    <row r="45" spans="1:14" x14ac:dyDescent="0.25">
      <c r="A45" s="8" t="s">
        <v>41</v>
      </c>
      <c r="B45" s="9">
        <v>133.16</v>
      </c>
      <c r="C45" s="9">
        <v>213.36</v>
      </c>
      <c r="D45" s="9">
        <v>275.06000000000006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6">
        <f>SUM(Tabela2[[#This Row],[jan-20]:[dez-20]])</f>
        <v>621.58000000000004</v>
      </c>
    </row>
    <row r="46" spans="1:14" x14ac:dyDescent="0.25">
      <c r="A46" s="8" t="s">
        <v>42</v>
      </c>
      <c r="B46" s="9">
        <v>75.92</v>
      </c>
      <c r="C46" s="9">
        <v>330.64</v>
      </c>
      <c r="D46" s="9">
        <v>404.16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6">
        <f>SUM(Tabela2[[#This Row],[jan-20]:[dez-20]])</f>
        <v>810.72</v>
      </c>
    </row>
    <row r="47" spans="1:14" x14ac:dyDescent="0.25">
      <c r="A47" s="8" t="s">
        <v>43</v>
      </c>
      <c r="B47" s="9">
        <v>84.47</v>
      </c>
      <c r="C47" s="9">
        <v>130.81</v>
      </c>
      <c r="D47" s="9">
        <v>199.18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6">
        <f>SUM(Tabela2[[#This Row],[jan-20]:[dez-20]])</f>
        <v>414.46000000000004</v>
      </c>
    </row>
    <row r="48" spans="1:14" x14ac:dyDescent="0.25">
      <c r="A48" s="8" t="s">
        <v>44</v>
      </c>
      <c r="B48" s="9">
        <v>505.04</v>
      </c>
      <c r="C48" s="9">
        <v>929.36000000000013</v>
      </c>
      <c r="D48" s="9">
        <v>820.24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6">
        <f>SUM(Tabela2[[#This Row],[jan-20]:[dez-20]])</f>
        <v>2254.6400000000003</v>
      </c>
    </row>
    <row r="49" spans="1:15" x14ac:dyDescent="0.25">
      <c r="A49" s="8" t="s">
        <v>45</v>
      </c>
      <c r="B49" s="9">
        <v>267.44</v>
      </c>
      <c r="C49" s="9">
        <v>170.4</v>
      </c>
      <c r="D49" s="9">
        <v>257.52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6">
        <f>SUM(Tabela2[[#This Row],[jan-20]:[dez-20]])</f>
        <v>695.36</v>
      </c>
    </row>
    <row r="50" spans="1:15" x14ac:dyDescent="0.25">
      <c r="A50" s="8" t="s">
        <v>46</v>
      </c>
      <c r="B50" s="9">
        <v>280.84000000000003</v>
      </c>
      <c r="C50" s="9">
        <v>380.61</v>
      </c>
      <c r="D50" s="9">
        <v>765.26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6">
        <f>SUM(Tabela2[[#This Row],[jan-20]:[dez-20]])</f>
        <v>1426.71</v>
      </c>
    </row>
    <row r="51" spans="1:15" x14ac:dyDescent="0.25">
      <c r="A51" s="8" t="s">
        <v>47</v>
      </c>
      <c r="B51" s="9">
        <v>1982.12</v>
      </c>
      <c r="C51" s="9">
        <v>237.10000000000002</v>
      </c>
      <c r="D51" s="9">
        <v>209.08999999999997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6">
        <f>SUM(Tabela2[[#This Row],[jan-20]:[dez-20]])</f>
        <v>2428.31</v>
      </c>
    </row>
    <row r="52" spans="1:15" x14ac:dyDescent="0.25">
      <c r="A52" s="8" t="s">
        <v>48</v>
      </c>
      <c r="B52" s="9">
        <v>26.540000000000003</v>
      </c>
      <c r="C52" s="9">
        <v>109.42</v>
      </c>
      <c r="D52" s="9">
        <v>34.970000000000006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6">
        <f>SUM(Tabela2[[#This Row],[jan-20]:[dez-20]])</f>
        <v>170.93</v>
      </c>
    </row>
    <row r="53" spans="1:15" x14ac:dyDescent="0.25">
      <c r="A53" s="8" t="s">
        <v>49</v>
      </c>
      <c r="B53" s="9">
        <v>31.28</v>
      </c>
      <c r="C53" s="9">
        <v>131.04</v>
      </c>
      <c r="D53" s="9">
        <v>85.52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6">
        <f>SUM(Tabela2[[#This Row],[jan-20]:[dez-20]])</f>
        <v>247.83999999999997</v>
      </c>
    </row>
    <row r="54" spans="1:15" x14ac:dyDescent="0.25">
      <c r="A54" s="8" t="s">
        <v>50</v>
      </c>
      <c r="B54" s="9">
        <v>2049.04</v>
      </c>
      <c r="C54" s="9">
        <v>2585.5700000000002</v>
      </c>
      <c r="D54" s="9">
        <v>1656.6799999999998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6">
        <f>SUM(Tabela2[[#This Row],[jan-20]:[dez-20]])</f>
        <v>6291.2900000000009</v>
      </c>
    </row>
    <row r="55" spans="1:15" s="12" customFormat="1" x14ac:dyDescent="0.25">
      <c r="A55" s="8" t="s">
        <v>62</v>
      </c>
      <c r="B55" s="9">
        <v>137.04</v>
      </c>
      <c r="C55" s="9">
        <v>100</v>
      </c>
      <c r="D55" s="9">
        <v>98.08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6">
        <f>SUM(Tabela2[[#This Row],[jan-20]:[dez-20]])</f>
        <v>335.12</v>
      </c>
      <c r="O55" s="11"/>
    </row>
    <row r="56" spans="1:15" s="3" customFormat="1" x14ac:dyDescent="0.25">
      <c r="A56" s="7" t="s">
        <v>2</v>
      </c>
      <c r="B56" s="6">
        <f>SUM(B5:B55)</f>
        <v>10396.489999999998</v>
      </c>
      <c r="C56" s="6">
        <f t="shared" ref="C56:M56" si="0">SUM(C5:C55)</f>
        <v>11316.55</v>
      </c>
      <c r="D56" s="6">
        <f t="shared" si="0"/>
        <v>12499.440000000002</v>
      </c>
      <c r="E56" s="6">
        <f t="shared" si="0"/>
        <v>0</v>
      </c>
      <c r="F56" s="6">
        <f t="shared" si="0"/>
        <v>0</v>
      </c>
      <c r="G56" s="6">
        <f t="shared" si="0"/>
        <v>0</v>
      </c>
      <c r="H56" s="6">
        <f t="shared" si="0"/>
        <v>0</v>
      </c>
      <c r="I56" s="6">
        <f t="shared" si="0"/>
        <v>0</v>
      </c>
      <c r="J56" s="6">
        <f t="shared" si="0"/>
        <v>0</v>
      </c>
      <c r="K56" s="6">
        <f t="shared" si="0"/>
        <v>0</v>
      </c>
      <c r="L56" s="6">
        <f t="shared" si="0"/>
        <v>0</v>
      </c>
      <c r="M56" s="6">
        <f t="shared" si="0"/>
        <v>0</v>
      </c>
      <c r="N56" s="6">
        <f>SUM(Tabela2[[#This Row],[jan-20]:[dez-20]])</f>
        <v>34212.479999999996</v>
      </c>
      <c r="O56" s="13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2">
    <mergeCell ref="A1:XFD1"/>
    <mergeCell ref="B3:M3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329A2-AA98-4770-878B-C605C3B86CCA}">
  <dimension ref="A1:O111"/>
  <sheetViews>
    <sheetView tabSelected="1" workbookViewId="0">
      <selection activeCell="A94" sqref="A94:XFD1048576"/>
    </sheetView>
  </sheetViews>
  <sheetFormatPr defaultColWidth="0" defaultRowHeight="15" zeroHeight="1" x14ac:dyDescent="0.25"/>
  <cols>
    <col min="1" max="1" width="66.7109375" bestFit="1" customWidth="1"/>
    <col min="2" max="4" width="9.5703125" bestFit="1" customWidth="1"/>
    <col min="5" max="6" width="10.5703125" bestFit="1" customWidth="1"/>
    <col min="7" max="13" width="9.5703125" bestFit="1" customWidth="1"/>
    <col min="14" max="14" width="10.7109375" bestFit="1" customWidth="1"/>
    <col min="15" max="15" width="9.140625" style="1" customWidth="1"/>
    <col min="16" max="16384" width="9.140625" hidden="1"/>
  </cols>
  <sheetData>
    <row r="1" spans="1:14" ht="23.25" x14ac:dyDescent="0.35">
      <c r="A1" s="22" t="s">
        <v>96</v>
      </c>
      <c r="B1" s="22"/>
      <c r="C1" s="22"/>
      <c r="D1" s="22"/>
      <c r="E1" s="22"/>
      <c r="F1" s="22"/>
      <c r="G1" s="22"/>
      <c r="H1" s="1"/>
      <c r="I1" s="1"/>
      <c r="J1" s="1"/>
      <c r="K1" s="1"/>
      <c r="L1" s="1"/>
      <c r="M1" s="1"/>
      <c r="N1" s="1"/>
    </row>
    <row r="2" spans="1:14" ht="23.25" x14ac:dyDescent="0.35">
      <c r="A2" s="17"/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</row>
    <row r="3" spans="1:14" ht="14.25" customHeight="1" x14ac:dyDescent="0.25">
      <c r="A3" s="1"/>
      <c r="B3" s="23" t="s">
        <v>63</v>
      </c>
      <c r="C3" s="23"/>
      <c r="D3" s="23"/>
      <c r="E3" s="23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4" t="s">
        <v>1</v>
      </c>
      <c r="B4" s="2" t="s">
        <v>83</v>
      </c>
      <c r="C4" s="2" t="s">
        <v>84</v>
      </c>
      <c r="D4" s="2" t="s">
        <v>85</v>
      </c>
      <c r="E4" s="2" t="s">
        <v>86</v>
      </c>
      <c r="F4" s="2" t="s">
        <v>87</v>
      </c>
      <c r="G4" s="2" t="s">
        <v>88</v>
      </c>
      <c r="H4" s="2" t="s">
        <v>89</v>
      </c>
      <c r="I4" s="2" t="s">
        <v>90</v>
      </c>
      <c r="J4" s="2" t="s">
        <v>91</v>
      </c>
      <c r="K4" s="2" t="s">
        <v>92</v>
      </c>
      <c r="L4" s="2" t="s">
        <v>93</v>
      </c>
      <c r="M4" s="2" t="s">
        <v>94</v>
      </c>
      <c r="N4" s="14" t="s">
        <v>2</v>
      </c>
    </row>
    <row r="5" spans="1:14" x14ac:dyDescent="0.25">
      <c r="A5" t="s">
        <v>64</v>
      </c>
      <c r="B5" s="15">
        <v>0</v>
      </c>
      <c r="C5" s="15">
        <v>0</v>
      </c>
      <c r="D5" s="15">
        <v>0.32431100000000002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6">
        <f>SUM(Tabela3[[#This Row],[jan-20]:[dez-20]])</f>
        <v>0.32431100000000002</v>
      </c>
    </row>
    <row r="6" spans="1:14" x14ac:dyDescent="0.25">
      <c r="A6" t="s">
        <v>97</v>
      </c>
      <c r="B6" s="15">
        <v>0.30724200000000002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6">
        <f>SUM(Tabela3[[#This Row],[jan-20]:[dez-20]])</f>
        <v>0.30724200000000002</v>
      </c>
    </row>
    <row r="7" spans="1:14" x14ac:dyDescent="0.25">
      <c r="A7" t="s">
        <v>98</v>
      </c>
      <c r="B7" s="15">
        <v>0</v>
      </c>
      <c r="C7" s="15">
        <v>0</v>
      </c>
      <c r="D7" s="15">
        <v>0</v>
      </c>
      <c r="E7" s="15">
        <v>0</v>
      </c>
      <c r="F7" s="15">
        <v>3.1074000000000001E-2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0.22747800000000001</v>
      </c>
      <c r="M7" s="15">
        <v>0.101101</v>
      </c>
      <c r="N7" s="16">
        <f>SUM(Tabela3[[#This Row],[jan-20]:[dez-20]])</f>
        <v>0.359653</v>
      </c>
    </row>
    <row r="8" spans="1:14" x14ac:dyDescent="0.25">
      <c r="A8" t="s">
        <v>65</v>
      </c>
      <c r="B8" s="15">
        <v>6.2163880000000002</v>
      </c>
      <c r="C8" s="15">
        <v>2.7423739999999999</v>
      </c>
      <c r="D8" s="15">
        <v>0</v>
      </c>
      <c r="E8" s="15">
        <v>1.3505890000000003</v>
      </c>
      <c r="F8" s="15">
        <v>0.820044</v>
      </c>
      <c r="G8" s="15">
        <v>0.53132699999999999</v>
      </c>
      <c r="H8" s="15">
        <v>0</v>
      </c>
      <c r="I8" s="15">
        <v>1.9695000000000001E-2</v>
      </c>
      <c r="J8" s="15">
        <v>0.240116</v>
      </c>
      <c r="K8" s="15">
        <v>0</v>
      </c>
      <c r="L8" s="15">
        <v>0</v>
      </c>
      <c r="M8" s="15">
        <v>0</v>
      </c>
      <c r="N8" s="16">
        <f>SUM(Tabela3[[#This Row],[jan-20]:[dez-20]])</f>
        <v>11.920532999999999</v>
      </c>
    </row>
    <row r="9" spans="1:14" x14ac:dyDescent="0.25">
      <c r="A9" t="s">
        <v>99</v>
      </c>
      <c r="B9" s="15">
        <v>5.5146000000000001E-2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>
        <f>SUM(Tabela3[[#This Row],[jan-20]:[dez-20]])</f>
        <v>5.5146000000000001E-2</v>
      </c>
    </row>
    <row r="10" spans="1:14" x14ac:dyDescent="0.25">
      <c r="A10" t="s">
        <v>100</v>
      </c>
      <c r="B10" s="15">
        <v>0.30943099999999996</v>
      </c>
      <c r="C10" s="15">
        <v>0.58296999999999999</v>
      </c>
      <c r="D10" s="15">
        <v>1.8382019999999999</v>
      </c>
      <c r="E10" s="15">
        <v>0.142679</v>
      </c>
      <c r="F10" s="15">
        <v>0</v>
      </c>
      <c r="G10" s="15">
        <v>0</v>
      </c>
      <c r="H10" s="15">
        <v>0</v>
      </c>
      <c r="I10" s="15">
        <v>0</v>
      </c>
      <c r="J10" s="15">
        <v>2.1419420000000002</v>
      </c>
      <c r="K10" s="15">
        <v>0.56064999999999998</v>
      </c>
      <c r="L10" s="15">
        <v>0.226273</v>
      </c>
      <c r="M10" s="15">
        <v>0.80005400000000004</v>
      </c>
      <c r="N10" s="16">
        <f>SUM(Tabela3[[#This Row],[jan-20]:[dez-20]])</f>
        <v>6.602201</v>
      </c>
    </row>
    <row r="11" spans="1:14" x14ac:dyDescent="0.25">
      <c r="A11" t="s">
        <v>101</v>
      </c>
      <c r="B11" s="15">
        <v>0.32518600000000003</v>
      </c>
      <c r="C11" s="15">
        <v>1.1821390000000001</v>
      </c>
      <c r="D11" s="15">
        <v>1.229841</v>
      </c>
      <c r="E11" s="15">
        <v>0.73309200000000008</v>
      </c>
      <c r="F11" s="15">
        <v>0.41840999999999995</v>
      </c>
      <c r="G11" s="15">
        <v>0.13173799999999999</v>
      </c>
      <c r="H11" s="15">
        <v>0.85607600000000006</v>
      </c>
      <c r="I11" s="15">
        <v>4.9818640000000007</v>
      </c>
      <c r="J11" s="15">
        <v>0</v>
      </c>
      <c r="K11" s="15">
        <v>0</v>
      </c>
      <c r="L11" s="15">
        <v>0</v>
      </c>
      <c r="M11" s="15">
        <v>0</v>
      </c>
      <c r="N11" s="16">
        <f>SUM(Tabela3[[#This Row],[jan-20]:[dez-20]])</f>
        <v>9.8583460000000009</v>
      </c>
    </row>
    <row r="12" spans="1:14" x14ac:dyDescent="0.25">
      <c r="A12" t="s">
        <v>102</v>
      </c>
      <c r="B12" s="15">
        <v>0.58866099999999988</v>
      </c>
      <c r="C12" s="15">
        <v>0</v>
      </c>
      <c r="D12" s="15">
        <v>0</v>
      </c>
      <c r="E12" s="15">
        <v>0</v>
      </c>
      <c r="F12" s="15">
        <v>2.6061299999999998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f>SUM(Tabela3[[#This Row],[jan-20]:[dez-20]])</f>
        <v>3.1947909999999995</v>
      </c>
    </row>
    <row r="13" spans="1:14" x14ac:dyDescent="0.25">
      <c r="A13" t="s">
        <v>103</v>
      </c>
      <c r="B13" s="15">
        <v>1.995322</v>
      </c>
      <c r="C13" s="15">
        <v>0.239841</v>
      </c>
      <c r="D13" s="15">
        <v>0.300678</v>
      </c>
      <c r="E13" s="15">
        <v>0</v>
      </c>
      <c r="F13" s="15">
        <v>2.6259999999999999E-3</v>
      </c>
      <c r="G13" s="15">
        <v>11.752756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f>SUM(Tabela3[[#This Row],[jan-20]:[dez-20]])</f>
        <v>14.291222999999999</v>
      </c>
    </row>
    <row r="14" spans="1:14" x14ac:dyDescent="0.25">
      <c r="A14" t="s">
        <v>104</v>
      </c>
      <c r="B14" s="15">
        <v>76.039256999999992</v>
      </c>
      <c r="C14" s="15">
        <v>18.560521000000001</v>
      </c>
      <c r="D14" s="15">
        <v>35.964611999999995</v>
      </c>
      <c r="E14" s="15">
        <v>0</v>
      </c>
      <c r="F14" s="15">
        <v>0</v>
      </c>
      <c r="G14" s="15">
        <v>0</v>
      </c>
      <c r="H14" s="15">
        <v>0</v>
      </c>
      <c r="I14" s="15">
        <v>107.71859800000004</v>
      </c>
      <c r="J14" s="15">
        <v>73.469802999999985</v>
      </c>
      <c r="K14" s="15">
        <v>49.186392999999988</v>
      </c>
      <c r="L14" s="15">
        <v>22.694234999999988</v>
      </c>
      <c r="M14" s="15">
        <v>35.991522000000003</v>
      </c>
      <c r="N14" s="16">
        <f>SUM(Tabela3[[#This Row],[jan-20]:[dez-20]])</f>
        <v>419.62494100000004</v>
      </c>
    </row>
    <row r="15" spans="1:14" x14ac:dyDescent="0.25">
      <c r="A15" t="s">
        <v>66</v>
      </c>
      <c r="B15" s="15">
        <v>187.79910400000017</v>
      </c>
      <c r="C15" s="15">
        <v>28.723040000000012</v>
      </c>
      <c r="D15" s="15">
        <v>86.809326999999954</v>
      </c>
      <c r="E15" s="15">
        <v>2.1007999999999999E-2</v>
      </c>
      <c r="F15" s="15">
        <v>1.9257E-2</v>
      </c>
      <c r="G15" s="15">
        <v>2.7782070000000001</v>
      </c>
      <c r="H15" s="15">
        <v>20.640757000000001</v>
      </c>
      <c r="I15" s="15">
        <v>25.352636</v>
      </c>
      <c r="J15" s="15">
        <v>23.980161999999993</v>
      </c>
      <c r="K15" s="15">
        <v>10.637164</v>
      </c>
      <c r="L15" s="15">
        <v>5.9253689999999999</v>
      </c>
      <c r="M15" s="15">
        <v>1.5737999999999999E-2</v>
      </c>
      <c r="N15" s="16">
        <f>SUM(Tabela3[[#This Row],[jan-20]:[dez-20]])</f>
        <v>392.70176900000013</v>
      </c>
    </row>
    <row r="16" spans="1:14" x14ac:dyDescent="0.25">
      <c r="A16" t="s">
        <v>105</v>
      </c>
      <c r="B16" s="15">
        <v>1.9519930000000001</v>
      </c>
      <c r="C16" s="15">
        <v>0.12123400000000001</v>
      </c>
      <c r="D16" s="15">
        <v>1.392655</v>
      </c>
      <c r="E16" s="15">
        <v>0</v>
      </c>
      <c r="F16" s="15">
        <v>0</v>
      </c>
      <c r="G16" s="15">
        <v>0</v>
      </c>
      <c r="H16" s="15">
        <v>0.10810299999999999</v>
      </c>
      <c r="I16" s="15">
        <v>6.1269999999999996E-3</v>
      </c>
      <c r="J16" s="15">
        <v>0.12867400000000001</v>
      </c>
      <c r="K16" s="15">
        <v>1.362895</v>
      </c>
      <c r="L16" s="15">
        <v>2.4509E-2</v>
      </c>
      <c r="M16" s="15">
        <v>0</v>
      </c>
      <c r="N16" s="16">
        <f>SUM(Tabela3[[#This Row],[jan-20]:[dez-20]])</f>
        <v>5.09619</v>
      </c>
    </row>
    <row r="17" spans="1:14" x14ac:dyDescent="0.25">
      <c r="A17" t="s">
        <v>106</v>
      </c>
      <c r="B17" s="15">
        <v>0</v>
      </c>
      <c r="C17" s="15">
        <v>1.0503999999999999E-2</v>
      </c>
      <c r="D17" s="15">
        <v>0.60266799999999998</v>
      </c>
      <c r="E17" s="15">
        <v>1.0066E-2</v>
      </c>
      <c r="F17" s="15">
        <v>0.20614100000000002</v>
      </c>
      <c r="G17" s="15">
        <v>2.3953470000000001</v>
      </c>
      <c r="H17" s="15">
        <v>2.3051880000000002</v>
      </c>
      <c r="I17" s="15">
        <v>1.0223899999999999</v>
      </c>
      <c r="J17" s="15">
        <v>0.25122</v>
      </c>
      <c r="K17" s="15">
        <v>0.707708</v>
      </c>
      <c r="L17" s="15">
        <v>1.2491009999999998</v>
      </c>
      <c r="M17" s="15">
        <v>0.80705799999999994</v>
      </c>
      <c r="N17" s="16">
        <f>SUM(Tabela3[[#This Row],[jan-20]:[dez-20]])</f>
        <v>9.5673909999999989</v>
      </c>
    </row>
    <row r="18" spans="1:14" x14ac:dyDescent="0.25">
      <c r="A18" t="s">
        <v>107</v>
      </c>
      <c r="B18" s="15">
        <v>0.81012000000000006</v>
      </c>
      <c r="C18" s="15">
        <v>0</v>
      </c>
      <c r="D18" s="15">
        <v>52.345253</v>
      </c>
      <c r="E18" s="15">
        <v>37.698908999999986</v>
      </c>
      <c r="F18" s="15">
        <v>64.68002700000001</v>
      </c>
      <c r="G18" s="15">
        <v>40.901069</v>
      </c>
      <c r="H18" s="15">
        <v>51.175997999999993</v>
      </c>
      <c r="I18" s="15">
        <v>28.643295999999992</v>
      </c>
      <c r="J18" s="15">
        <v>9.3829459999999987</v>
      </c>
      <c r="K18" s="15">
        <v>0</v>
      </c>
      <c r="L18" s="15">
        <v>0</v>
      </c>
      <c r="M18" s="15">
        <v>0</v>
      </c>
      <c r="N18" s="16">
        <f>SUM(Tabela3[[#This Row],[jan-20]:[dez-20]])</f>
        <v>285.63761800000003</v>
      </c>
    </row>
    <row r="19" spans="1:14" x14ac:dyDescent="0.25">
      <c r="A19" t="s">
        <v>108</v>
      </c>
      <c r="B19" s="15">
        <v>0</v>
      </c>
      <c r="C19" s="15">
        <v>0.14749499999999999</v>
      </c>
      <c r="D19" s="15">
        <v>0.390399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6">
        <f>SUM(Tabela3[[#This Row],[jan-20]:[dez-20]])</f>
        <v>0.53789399999999998</v>
      </c>
    </row>
    <row r="20" spans="1:14" x14ac:dyDescent="0.25">
      <c r="A20" t="s">
        <v>67</v>
      </c>
      <c r="B20" s="15">
        <v>1.1935179999999999</v>
      </c>
      <c r="C20" s="15">
        <v>0.51557200000000003</v>
      </c>
      <c r="D20" s="15">
        <v>0.42366099999999995</v>
      </c>
      <c r="E20" s="15">
        <v>1.300038</v>
      </c>
      <c r="F20" s="15">
        <v>1.1879409999999999</v>
      </c>
      <c r="G20" s="15">
        <v>0.10810400000000001</v>
      </c>
      <c r="H20" s="15">
        <v>9.1910000000000006E-2</v>
      </c>
      <c r="I20" s="15">
        <v>0</v>
      </c>
      <c r="J20" s="15">
        <v>0.14355499999999999</v>
      </c>
      <c r="K20" s="15">
        <v>0</v>
      </c>
      <c r="L20" s="15">
        <v>1.0066E-2</v>
      </c>
      <c r="M20" s="15">
        <v>0</v>
      </c>
      <c r="N20" s="16">
        <f>SUM(Tabela3[[#This Row],[jan-20]:[dez-20]])</f>
        <v>4.9743650000000006</v>
      </c>
    </row>
    <row r="21" spans="1:14" x14ac:dyDescent="0.25">
      <c r="A21" t="s">
        <v>109</v>
      </c>
      <c r="B21" s="15">
        <v>0</v>
      </c>
      <c r="C21" s="15">
        <v>0</v>
      </c>
      <c r="D21" s="15">
        <v>1.7944000000000002E-2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f>SUM(Tabela3[[#This Row],[jan-20]:[dez-20]])</f>
        <v>1.7944000000000002E-2</v>
      </c>
    </row>
    <row r="22" spans="1:14" x14ac:dyDescent="0.25">
      <c r="A22" t="s">
        <v>110</v>
      </c>
      <c r="B22" s="15">
        <v>0.55058400000000007</v>
      </c>
      <c r="C22" s="15">
        <v>0.50025200000000003</v>
      </c>
      <c r="D22" s="15">
        <v>1.0897889999999999</v>
      </c>
      <c r="E22" s="15">
        <v>0</v>
      </c>
      <c r="F22" s="15">
        <v>0</v>
      </c>
      <c r="G22" s="15">
        <v>0.24640600000000001</v>
      </c>
      <c r="H22" s="15">
        <v>2.8011000000000001E-2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f>SUM(Tabela3[[#This Row],[jan-20]:[dez-20]])</f>
        <v>2.4150419999999997</v>
      </c>
    </row>
    <row r="23" spans="1:14" x14ac:dyDescent="0.25">
      <c r="A23" t="s">
        <v>111</v>
      </c>
      <c r="B23" s="15">
        <v>0</v>
      </c>
      <c r="C23" s="15">
        <v>0</v>
      </c>
      <c r="D23" s="15">
        <v>5.7334000000000003E-2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f>SUM(Tabela3[[#This Row],[jan-20]:[dez-20]])</f>
        <v>5.7334000000000003E-2</v>
      </c>
    </row>
    <row r="24" spans="1:14" x14ac:dyDescent="0.25">
      <c r="A24" t="s">
        <v>112</v>
      </c>
      <c r="B24" s="15">
        <v>77.378602999999998</v>
      </c>
      <c r="C24" s="15">
        <v>6.6476189999999997</v>
      </c>
      <c r="D24" s="15">
        <v>158.82353299999991</v>
      </c>
      <c r="E24" s="15">
        <v>0.62542500000000001</v>
      </c>
      <c r="F24" s="15">
        <v>114.05744999999999</v>
      </c>
      <c r="G24" s="15">
        <v>2.5748510000000002</v>
      </c>
      <c r="H24" s="15">
        <v>361.91713099999998</v>
      </c>
      <c r="I24" s="15">
        <v>179.75511299999999</v>
      </c>
      <c r="J24" s="15">
        <v>82.539771000000002</v>
      </c>
      <c r="K24" s="15">
        <v>132.60363999999998</v>
      </c>
      <c r="L24" s="15">
        <v>25.43633599999999</v>
      </c>
      <c r="M24" s="15">
        <v>45.713713999999989</v>
      </c>
      <c r="N24" s="16">
        <f>SUM(Tabela3[[#This Row],[jan-20]:[dez-20]])</f>
        <v>1188.0731859999999</v>
      </c>
    </row>
    <row r="25" spans="1:14" x14ac:dyDescent="0.25">
      <c r="A25" t="s">
        <v>113</v>
      </c>
      <c r="B25" s="15">
        <v>0.11554499999999998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f>SUM(Tabela3[[#This Row],[jan-20]:[dez-20]])</f>
        <v>0.11554499999999998</v>
      </c>
    </row>
    <row r="26" spans="1:14" x14ac:dyDescent="0.25">
      <c r="A26" t="s">
        <v>114</v>
      </c>
      <c r="B26" s="15">
        <v>35.491376999999993</v>
      </c>
      <c r="C26" s="15">
        <v>0.37520400000000004</v>
      </c>
      <c r="D26" s="15">
        <v>10.185074999999999</v>
      </c>
      <c r="E26" s="15">
        <v>0</v>
      </c>
      <c r="F26" s="15">
        <v>0</v>
      </c>
      <c r="G26" s="15">
        <v>0</v>
      </c>
      <c r="H26" s="15">
        <v>0</v>
      </c>
      <c r="I26" s="15">
        <v>1.0504</v>
      </c>
      <c r="J26" s="15">
        <v>5.5732109999999997</v>
      </c>
      <c r="K26" s="15">
        <v>0</v>
      </c>
      <c r="L26" s="15">
        <v>0.54342000000000001</v>
      </c>
      <c r="M26" s="15">
        <v>0</v>
      </c>
      <c r="N26" s="16">
        <f>SUM(Tabela3[[#This Row],[jan-20]:[dez-20]])</f>
        <v>53.218686999999989</v>
      </c>
    </row>
    <row r="27" spans="1:14" x14ac:dyDescent="0.25">
      <c r="A27" t="s">
        <v>115</v>
      </c>
      <c r="B27" s="15">
        <v>17.465377999999998</v>
      </c>
      <c r="C27" s="15">
        <v>0.78380700000000003</v>
      </c>
      <c r="D27" s="15">
        <v>4.4466259999999993</v>
      </c>
      <c r="E27" s="15">
        <v>0</v>
      </c>
      <c r="F27" s="15">
        <v>0</v>
      </c>
      <c r="G27" s="15">
        <v>0.54342000000000001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f>SUM(Tabela3[[#This Row],[jan-20]:[dez-20]])</f>
        <v>23.239230999999997</v>
      </c>
    </row>
    <row r="28" spans="1:14" x14ac:dyDescent="0.25">
      <c r="A28" t="s">
        <v>116</v>
      </c>
      <c r="B28" s="15">
        <v>0.91078499999999996</v>
      </c>
      <c r="C28" s="15">
        <v>0.12123400000000001</v>
      </c>
      <c r="D28" s="15">
        <v>0.50375499999999995</v>
      </c>
      <c r="E28" s="15">
        <v>0.12692300000000001</v>
      </c>
      <c r="F28" s="15">
        <v>0.75541399999999992</v>
      </c>
      <c r="G28" s="15">
        <v>0.29498800000000003</v>
      </c>
      <c r="H28" s="15">
        <v>2.2728020000000004</v>
      </c>
      <c r="I28" s="15">
        <v>2.0198320000000001</v>
      </c>
      <c r="J28" s="15">
        <v>0.34706999999999999</v>
      </c>
      <c r="K28" s="15">
        <v>0.13173799999999999</v>
      </c>
      <c r="L28" s="15">
        <v>0.21445700000000001</v>
      </c>
      <c r="M28" s="15">
        <v>0.46699099999999999</v>
      </c>
      <c r="N28" s="16">
        <f>SUM(Tabela3[[#This Row],[jan-20]:[dez-20]])</f>
        <v>8.1659889999999997</v>
      </c>
    </row>
    <row r="29" spans="1:14" x14ac:dyDescent="0.25">
      <c r="A29" t="s">
        <v>117</v>
      </c>
      <c r="B29" s="15">
        <v>8.5334450000000004</v>
      </c>
      <c r="C29" s="15">
        <v>0.319662</v>
      </c>
      <c r="D29" s="15">
        <v>4.0100520000000008</v>
      </c>
      <c r="E29" s="15">
        <v>10.236509999999999</v>
      </c>
      <c r="F29" s="15">
        <v>128.322867</v>
      </c>
      <c r="G29" s="15">
        <v>0</v>
      </c>
      <c r="H29" s="15">
        <v>0</v>
      </c>
      <c r="I29" s="15">
        <v>1.4442999999999999E-2</v>
      </c>
      <c r="J29" s="15">
        <v>0</v>
      </c>
      <c r="K29" s="15">
        <v>71.48504299999999</v>
      </c>
      <c r="L29" s="15">
        <v>0</v>
      </c>
      <c r="M29" s="15">
        <v>0</v>
      </c>
      <c r="N29" s="16">
        <f>SUM(Tabela3[[#This Row],[jan-20]:[dez-20]])</f>
        <v>222.922022</v>
      </c>
    </row>
    <row r="30" spans="1:14" x14ac:dyDescent="0.25">
      <c r="A30" t="s">
        <v>118</v>
      </c>
      <c r="B30" s="15">
        <v>45.122903999999991</v>
      </c>
      <c r="C30" s="15">
        <v>2.5388059999999997</v>
      </c>
      <c r="D30" s="15">
        <v>19.795206</v>
      </c>
      <c r="E30" s="15">
        <v>0</v>
      </c>
      <c r="F30" s="15">
        <v>0.33744000000000002</v>
      </c>
      <c r="G30" s="15">
        <v>0.152308</v>
      </c>
      <c r="H30" s="15">
        <v>7.3527999999999996E-2</v>
      </c>
      <c r="I30" s="15">
        <v>0.72039800000000009</v>
      </c>
      <c r="J30" s="15">
        <v>0.25341000000000002</v>
      </c>
      <c r="K30" s="15">
        <v>0</v>
      </c>
      <c r="L30" s="15">
        <v>1.302664</v>
      </c>
      <c r="M30" s="15">
        <v>0.46086299999999997</v>
      </c>
      <c r="N30" s="16">
        <f>SUM(Tabela3[[#This Row],[jan-20]:[dez-20]])</f>
        <v>70.757526999999996</v>
      </c>
    </row>
    <row r="31" spans="1:14" x14ac:dyDescent="0.25">
      <c r="A31" t="s">
        <v>119</v>
      </c>
      <c r="B31" s="15">
        <v>14.189784</v>
      </c>
      <c r="C31" s="15">
        <v>1.314311</v>
      </c>
      <c r="D31" s="15">
        <v>30.531257999999983</v>
      </c>
      <c r="E31" s="15">
        <v>2.27718</v>
      </c>
      <c r="F31" s="15">
        <v>0.67329799999999995</v>
      </c>
      <c r="G31" s="15">
        <v>1.9700850000000001</v>
      </c>
      <c r="H31" s="15">
        <v>4.4087370000000004</v>
      </c>
      <c r="I31" s="15">
        <v>1.7968430000000002</v>
      </c>
      <c r="J31" s="15">
        <v>6.7294679999999998</v>
      </c>
      <c r="K31" s="15">
        <v>4.7093030000000011</v>
      </c>
      <c r="L31" s="15">
        <v>3.0019640000000001</v>
      </c>
      <c r="M31" s="15">
        <v>5.3859969999999997</v>
      </c>
      <c r="N31" s="16">
        <f>SUM(Tabela3[[#This Row],[jan-20]:[dez-20]])</f>
        <v>76.988227999999992</v>
      </c>
    </row>
    <row r="32" spans="1:14" x14ac:dyDescent="0.25">
      <c r="A32" t="s">
        <v>120</v>
      </c>
      <c r="B32" s="15">
        <v>0.48230699999999999</v>
      </c>
      <c r="C32" s="15">
        <v>0.15755999999999998</v>
      </c>
      <c r="D32" s="15">
        <v>1.3567650000000002</v>
      </c>
      <c r="E32" s="15">
        <v>0.57071700000000003</v>
      </c>
      <c r="F32" s="15">
        <v>0.104603</v>
      </c>
      <c r="G32" s="15">
        <v>2.5385000000000001E-2</v>
      </c>
      <c r="H32" s="15">
        <v>0</v>
      </c>
      <c r="I32" s="15">
        <v>0.48537199999999997</v>
      </c>
      <c r="J32" s="15">
        <v>2.2495039999999999</v>
      </c>
      <c r="K32" s="15">
        <v>0</v>
      </c>
      <c r="L32" s="15">
        <v>0</v>
      </c>
      <c r="M32" s="15">
        <v>0</v>
      </c>
      <c r="N32" s="16">
        <f>SUM(Tabela3[[#This Row],[jan-20]:[dez-20]])</f>
        <v>5.432213</v>
      </c>
    </row>
    <row r="33" spans="1:14" x14ac:dyDescent="0.25">
      <c r="A33" t="s">
        <v>121</v>
      </c>
      <c r="B33" s="15">
        <v>61.713332999999992</v>
      </c>
      <c r="C33" s="15">
        <v>5.9281999999999995</v>
      </c>
      <c r="D33" s="15">
        <v>69.548408999999964</v>
      </c>
      <c r="E33" s="15">
        <v>41.993994999999998</v>
      </c>
      <c r="F33" s="15">
        <v>12.627946999999997</v>
      </c>
      <c r="G33" s="15">
        <v>8.5060940000000009</v>
      </c>
      <c r="H33" s="15">
        <v>1.6176159999999997</v>
      </c>
      <c r="I33" s="15">
        <v>5.5834840000000003</v>
      </c>
      <c r="J33" s="15">
        <v>11.131265000000001</v>
      </c>
      <c r="K33" s="15">
        <v>13.181971999999998</v>
      </c>
      <c r="L33" s="15">
        <v>12.856598000000004</v>
      </c>
      <c r="M33" s="15">
        <v>4.085604</v>
      </c>
      <c r="N33" s="16">
        <f>SUM(Tabela3[[#This Row],[jan-20]:[dez-20]])</f>
        <v>248.77451699999995</v>
      </c>
    </row>
    <row r="34" spans="1:14" x14ac:dyDescent="0.25">
      <c r="A34" t="s">
        <v>122</v>
      </c>
      <c r="B34" s="15">
        <v>14.644563000000002</v>
      </c>
      <c r="C34" s="15">
        <v>1.9524310000000002</v>
      </c>
      <c r="D34" s="15">
        <v>14.381212000000001</v>
      </c>
      <c r="E34" s="15">
        <v>1.6749500000000004</v>
      </c>
      <c r="F34" s="15">
        <v>1.9034120000000001</v>
      </c>
      <c r="G34" s="15">
        <v>17.435634999999998</v>
      </c>
      <c r="H34" s="15">
        <v>0.14618100000000001</v>
      </c>
      <c r="I34" s="15">
        <v>7.3383560000000019</v>
      </c>
      <c r="J34" s="15">
        <v>1.7362239999999998</v>
      </c>
      <c r="K34" s="15">
        <v>2.7266620000000006</v>
      </c>
      <c r="L34" s="15">
        <v>6.006975999999999</v>
      </c>
      <c r="M34" s="15">
        <v>2.4373680000000002</v>
      </c>
      <c r="N34" s="16">
        <f>SUM(Tabela3[[#This Row],[jan-20]:[dez-20]])</f>
        <v>72.383970000000005</v>
      </c>
    </row>
    <row r="35" spans="1:14" x14ac:dyDescent="0.25">
      <c r="A35" t="s">
        <v>123</v>
      </c>
      <c r="B35" s="15">
        <v>8.9078569999999981</v>
      </c>
      <c r="C35" s="15">
        <v>0.68100900000000009</v>
      </c>
      <c r="D35" s="15">
        <v>49.257925000000007</v>
      </c>
      <c r="E35" s="15">
        <v>0</v>
      </c>
      <c r="F35" s="15">
        <v>0.38164500000000001</v>
      </c>
      <c r="G35" s="15">
        <v>0</v>
      </c>
      <c r="H35" s="15">
        <v>0.146618</v>
      </c>
      <c r="I35" s="15">
        <v>1.8381999999999999E-2</v>
      </c>
      <c r="J35" s="15">
        <v>7.9217999999999997E-2</v>
      </c>
      <c r="K35" s="15">
        <v>0</v>
      </c>
      <c r="L35" s="15">
        <v>0</v>
      </c>
      <c r="M35" s="15">
        <v>0</v>
      </c>
      <c r="N35" s="16">
        <f>SUM(Tabela3[[#This Row],[jan-20]:[dez-20]])</f>
        <v>59.472653999999999</v>
      </c>
    </row>
    <row r="36" spans="1:14" x14ac:dyDescent="0.25">
      <c r="A36" t="s">
        <v>124</v>
      </c>
      <c r="B36" s="15">
        <v>17.03492</v>
      </c>
      <c r="C36" s="15">
        <v>9.2178299999999993</v>
      </c>
      <c r="D36" s="15">
        <v>41.694523000000018</v>
      </c>
      <c r="E36" s="15">
        <v>3.3796590000000011</v>
      </c>
      <c r="F36" s="15">
        <v>2.8968069999999999</v>
      </c>
      <c r="G36" s="15">
        <v>7.3672490000000002</v>
      </c>
      <c r="H36" s="15">
        <v>9.0308140000000012</v>
      </c>
      <c r="I36" s="15">
        <v>2.5551789999999999</v>
      </c>
      <c r="J36" s="15">
        <v>6.5768219999999999</v>
      </c>
      <c r="K36" s="15">
        <v>8.0949120000000025</v>
      </c>
      <c r="L36" s="15">
        <v>8.4189599999999984</v>
      </c>
      <c r="M36" s="15">
        <v>7.6099700000000015</v>
      </c>
      <c r="N36" s="16">
        <f>SUM(Tabela3[[#This Row],[jan-20]:[dez-20]])</f>
        <v>123.87764500000004</v>
      </c>
    </row>
    <row r="37" spans="1:14" x14ac:dyDescent="0.25">
      <c r="A37" t="s">
        <v>125</v>
      </c>
      <c r="B37" s="15">
        <v>1.9261759999999999</v>
      </c>
      <c r="C37" s="15">
        <v>6.7400000000000002E-2</v>
      </c>
      <c r="D37" s="15">
        <v>19.687291999999999</v>
      </c>
      <c r="E37" s="15">
        <v>5.2519999999999997E-3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5.5146000000000001E-2</v>
      </c>
      <c r="L37" s="15">
        <v>0</v>
      </c>
      <c r="M37" s="15">
        <v>0</v>
      </c>
      <c r="N37" s="16">
        <f>SUM(Tabela3[[#This Row],[jan-20]:[dez-20]])</f>
        <v>21.741266</v>
      </c>
    </row>
    <row r="38" spans="1:14" x14ac:dyDescent="0.25">
      <c r="A38" t="s">
        <v>68</v>
      </c>
      <c r="B38" s="15">
        <v>62.377477999999961</v>
      </c>
      <c r="C38" s="15">
        <v>12.045344999999999</v>
      </c>
      <c r="D38" s="15">
        <v>49.238921999999988</v>
      </c>
      <c r="E38" s="15">
        <v>0.79786599999999996</v>
      </c>
      <c r="F38" s="15">
        <v>0.86964299999999994</v>
      </c>
      <c r="G38" s="15">
        <v>1.2158390000000001</v>
      </c>
      <c r="H38" s="15">
        <v>4.4642000000000001E-2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f>SUM(Tabela3[[#This Row],[jan-20]:[dez-20]])</f>
        <v>126.58973499999995</v>
      </c>
    </row>
    <row r="39" spans="1:14" x14ac:dyDescent="0.25">
      <c r="A39" t="s">
        <v>69</v>
      </c>
      <c r="B39" s="15">
        <v>41.313886000000004</v>
      </c>
      <c r="C39" s="15">
        <v>0.59842200000000001</v>
      </c>
      <c r="D39" s="15">
        <v>14.764760999999998</v>
      </c>
      <c r="E39" s="15">
        <v>27.228932999999991</v>
      </c>
      <c r="F39" s="15">
        <v>31.450464000000004</v>
      </c>
      <c r="G39" s="15">
        <v>24.164574999999996</v>
      </c>
      <c r="H39" s="15">
        <v>36.551557999999986</v>
      </c>
      <c r="I39" s="15">
        <v>96.678855999999982</v>
      </c>
      <c r="J39" s="15">
        <v>16.294328</v>
      </c>
      <c r="K39" s="15">
        <v>17.400946999999995</v>
      </c>
      <c r="L39" s="15">
        <v>13.365632000000005</v>
      </c>
      <c r="M39" s="15">
        <v>98.081638999999996</v>
      </c>
      <c r="N39" s="16">
        <f>SUM(Tabela3[[#This Row],[jan-20]:[dez-20]])</f>
        <v>417.89400099999995</v>
      </c>
    </row>
    <row r="40" spans="1:14" x14ac:dyDescent="0.25">
      <c r="A40" t="s">
        <v>126</v>
      </c>
      <c r="B40" s="15">
        <v>1.9382140000000001</v>
      </c>
      <c r="C40" s="15">
        <v>1.0909949999999999</v>
      </c>
      <c r="D40" s="15">
        <v>14.242281</v>
      </c>
      <c r="E40" s="15">
        <v>0</v>
      </c>
      <c r="F40" s="15">
        <v>7.3527999999999996E-2</v>
      </c>
      <c r="G40" s="15">
        <v>0</v>
      </c>
      <c r="H40" s="15">
        <v>0.115107</v>
      </c>
      <c r="I40" s="15">
        <v>0.71542400000000006</v>
      </c>
      <c r="J40" s="15">
        <v>0.160186</v>
      </c>
      <c r="K40" s="15">
        <v>0</v>
      </c>
      <c r="L40" s="15">
        <v>0.24596899999999999</v>
      </c>
      <c r="M40" s="15">
        <v>0</v>
      </c>
      <c r="N40" s="16">
        <f>SUM(Tabela3[[#This Row],[jan-20]:[dez-20]])</f>
        <v>18.581703999999995</v>
      </c>
    </row>
    <row r="41" spans="1:14" x14ac:dyDescent="0.25">
      <c r="A41" t="s">
        <v>127</v>
      </c>
      <c r="B41" s="15">
        <v>12.283040000000002</v>
      </c>
      <c r="C41" s="15">
        <v>0.239841</v>
      </c>
      <c r="D41" s="15">
        <v>21.775863999999995</v>
      </c>
      <c r="E41" s="15">
        <v>0.62782199999999999</v>
      </c>
      <c r="F41" s="15">
        <v>0</v>
      </c>
      <c r="G41" s="15">
        <v>0.40440500000000001</v>
      </c>
      <c r="H41" s="15">
        <v>0</v>
      </c>
      <c r="I41" s="15">
        <v>4.6829999999999997E-2</v>
      </c>
      <c r="J41" s="15">
        <v>2.6259999999999999E-3</v>
      </c>
      <c r="K41" s="15">
        <v>4.5555239999999992</v>
      </c>
      <c r="L41" s="15">
        <v>0</v>
      </c>
      <c r="M41" s="15">
        <v>2.8940260000000002</v>
      </c>
      <c r="N41" s="16">
        <f>SUM(Tabela3[[#This Row],[jan-20]:[dez-20]])</f>
        <v>42.829977999999997</v>
      </c>
    </row>
    <row r="42" spans="1:14" x14ac:dyDescent="0.25">
      <c r="A42" t="s">
        <v>128</v>
      </c>
      <c r="B42" s="15">
        <v>4.9874470000000004</v>
      </c>
      <c r="C42" s="15">
        <v>0.57577</v>
      </c>
      <c r="D42" s="15">
        <v>37.601023999999995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f>SUM(Tabela3[[#This Row],[jan-20]:[dez-20]])</f>
        <v>43.164240999999997</v>
      </c>
    </row>
    <row r="43" spans="1:14" x14ac:dyDescent="0.25">
      <c r="A43" t="s">
        <v>129</v>
      </c>
      <c r="B43" s="15">
        <v>17.3322</v>
      </c>
      <c r="C43" s="15">
        <v>1.8381999999999999E-2</v>
      </c>
      <c r="D43" s="15">
        <v>4.6322760000000009</v>
      </c>
      <c r="E43" s="15">
        <v>0</v>
      </c>
      <c r="F43" s="15">
        <v>1.5318E-2</v>
      </c>
      <c r="G43" s="15">
        <v>0</v>
      </c>
      <c r="H43" s="15">
        <v>2.5822000000000001E-2</v>
      </c>
      <c r="I43" s="15">
        <v>1.9817199999999999</v>
      </c>
      <c r="J43" s="15">
        <v>5.6459000000000002E-2</v>
      </c>
      <c r="K43" s="15">
        <v>3.3701000000000002E-2</v>
      </c>
      <c r="L43" s="15">
        <v>0.36457799999999996</v>
      </c>
      <c r="M43" s="15">
        <v>10.327927000000001</v>
      </c>
      <c r="N43" s="16">
        <f>SUM(Tabela3[[#This Row],[jan-20]:[dez-20]])</f>
        <v>34.788383000000003</v>
      </c>
    </row>
    <row r="44" spans="1:14" x14ac:dyDescent="0.25">
      <c r="A44" t="s">
        <v>130</v>
      </c>
      <c r="B44" s="15">
        <v>71.483286000000021</v>
      </c>
      <c r="C44" s="15">
        <v>6.2940510000000014</v>
      </c>
      <c r="D44" s="15">
        <v>42.210348999999987</v>
      </c>
      <c r="E44" s="15">
        <v>1.637988</v>
      </c>
      <c r="F44" s="15">
        <v>4.5650409999999999</v>
      </c>
      <c r="G44" s="15">
        <v>29.995862999999996</v>
      </c>
      <c r="H44" s="15">
        <v>59.102113000000003</v>
      </c>
      <c r="I44" s="15">
        <v>56.272245999999981</v>
      </c>
      <c r="J44" s="15">
        <v>89.595489999999984</v>
      </c>
      <c r="K44" s="15">
        <v>67.51082199999999</v>
      </c>
      <c r="L44" s="15">
        <v>2.502313</v>
      </c>
      <c r="M44" s="15">
        <v>3.8963550000000002</v>
      </c>
      <c r="N44" s="16">
        <f>SUM(Tabela3[[#This Row],[jan-20]:[dez-20]])</f>
        <v>435.06591700000001</v>
      </c>
    </row>
    <row r="45" spans="1:14" x14ac:dyDescent="0.25">
      <c r="A45" t="s">
        <v>131</v>
      </c>
      <c r="B45" s="15">
        <v>5.7592559999999997</v>
      </c>
      <c r="C45" s="15">
        <v>9.2785000000000006E-2</v>
      </c>
      <c r="D45" s="15">
        <v>1.4939240000000003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6">
        <f>SUM(Tabela3[[#This Row],[jan-20]:[dez-20]])</f>
        <v>7.3459649999999996</v>
      </c>
    </row>
    <row r="46" spans="1:14" x14ac:dyDescent="0.25">
      <c r="A46" t="s">
        <v>132</v>
      </c>
      <c r="B46" s="15">
        <v>5.7899680000000009</v>
      </c>
      <c r="C46" s="15">
        <v>0.71120899999999998</v>
      </c>
      <c r="D46" s="15">
        <v>5.5583790000000004</v>
      </c>
      <c r="E46" s="15">
        <v>5.0331999999999995E-2</v>
      </c>
      <c r="F46" s="15">
        <v>1.0503999999999999E-2</v>
      </c>
      <c r="G46" s="15">
        <v>0.133489</v>
      </c>
      <c r="H46" s="15">
        <v>1.4442999999999999E-2</v>
      </c>
      <c r="I46" s="15">
        <v>5.739141</v>
      </c>
      <c r="J46" s="15">
        <v>63.627442999999992</v>
      </c>
      <c r="K46" s="15">
        <v>39.148312999999995</v>
      </c>
      <c r="L46" s="15">
        <v>91.999909000000017</v>
      </c>
      <c r="M46" s="15">
        <v>70.109797000000029</v>
      </c>
      <c r="N46" s="16">
        <f>SUM(Tabela3[[#This Row],[jan-20]:[dez-20]])</f>
        <v>282.89292700000004</v>
      </c>
    </row>
    <row r="47" spans="1:14" x14ac:dyDescent="0.25">
      <c r="A47" t="s">
        <v>133</v>
      </c>
      <c r="B47" s="15">
        <v>208.05945899999998</v>
      </c>
      <c r="C47" s="15">
        <v>2.2629570000000006</v>
      </c>
      <c r="D47" s="15">
        <v>85.424820000000039</v>
      </c>
      <c r="E47" s="15">
        <v>1.4154190000000002</v>
      </c>
      <c r="F47" s="15">
        <v>0.57230599999999998</v>
      </c>
      <c r="G47" s="15">
        <v>6.1169049999999991</v>
      </c>
      <c r="H47" s="15">
        <v>14.946833999999999</v>
      </c>
      <c r="I47" s="15">
        <v>16.496283999999999</v>
      </c>
      <c r="J47" s="15">
        <v>58.460969999999996</v>
      </c>
      <c r="K47" s="15">
        <v>47.456462000000002</v>
      </c>
      <c r="L47" s="15">
        <v>1.470124</v>
      </c>
      <c r="M47" s="15">
        <v>0</v>
      </c>
      <c r="N47" s="16">
        <f>SUM(Tabela3[[#This Row],[jan-20]:[dez-20]])</f>
        <v>442.68254000000002</v>
      </c>
    </row>
    <row r="48" spans="1:14" x14ac:dyDescent="0.25">
      <c r="A48" t="s">
        <v>134</v>
      </c>
      <c r="B48" s="15">
        <v>42.952666000000001</v>
      </c>
      <c r="C48" s="15">
        <v>24.893791999999994</v>
      </c>
      <c r="D48" s="15">
        <v>38.617171999999982</v>
      </c>
      <c r="E48" s="15">
        <v>1.7069000000000001E-2</v>
      </c>
      <c r="F48" s="15">
        <v>0</v>
      </c>
      <c r="G48" s="15">
        <v>2.2321000000000001E-2</v>
      </c>
      <c r="H48" s="15">
        <v>0.48187100000000005</v>
      </c>
      <c r="I48" s="15">
        <v>0.22583600000000001</v>
      </c>
      <c r="J48" s="15">
        <v>0</v>
      </c>
      <c r="K48" s="15">
        <v>0</v>
      </c>
      <c r="L48" s="15">
        <v>0</v>
      </c>
      <c r="M48" s="15">
        <v>0</v>
      </c>
      <c r="N48" s="16">
        <f>SUM(Tabela3[[#This Row],[jan-20]:[dez-20]])</f>
        <v>107.21072699999999</v>
      </c>
    </row>
    <row r="49" spans="1:14" x14ac:dyDescent="0.25">
      <c r="A49" t="s">
        <v>135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0.52476400000000001</v>
      </c>
      <c r="L49" s="15">
        <v>0.27748099999999998</v>
      </c>
      <c r="M49" s="15">
        <v>9.9963940000000004</v>
      </c>
      <c r="N49" s="16">
        <f>SUM(Tabela3[[#This Row],[jan-20]:[dez-20]])</f>
        <v>10.798639</v>
      </c>
    </row>
    <row r="50" spans="1:14" x14ac:dyDescent="0.25">
      <c r="A50" t="s">
        <v>136</v>
      </c>
      <c r="B50" s="15">
        <v>7.2302179999999989</v>
      </c>
      <c r="C50" s="15">
        <v>1.648039</v>
      </c>
      <c r="D50" s="15">
        <v>2.3677769999999998</v>
      </c>
      <c r="E50" s="15">
        <v>1.4442999999999999E-2</v>
      </c>
      <c r="F50" s="15">
        <v>0</v>
      </c>
      <c r="G50" s="15">
        <v>1.227714</v>
      </c>
      <c r="H50" s="15">
        <v>0</v>
      </c>
      <c r="I50" s="15">
        <v>2.3633999999999999E-2</v>
      </c>
      <c r="J50" s="15">
        <v>5.2519999999999997E-3</v>
      </c>
      <c r="K50" s="15">
        <v>8.7500000000000002E-4</v>
      </c>
      <c r="L50" s="15">
        <v>0</v>
      </c>
      <c r="M50" s="15">
        <v>0</v>
      </c>
      <c r="N50" s="16">
        <f>SUM(Tabela3[[#This Row],[jan-20]:[dez-20]])</f>
        <v>12.517952000000001</v>
      </c>
    </row>
    <row r="51" spans="1:14" x14ac:dyDescent="0.25">
      <c r="A51" t="s">
        <v>137</v>
      </c>
      <c r="B51" s="15">
        <v>121.69348000000004</v>
      </c>
      <c r="C51" s="15">
        <v>1.1925490000000001</v>
      </c>
      <c r="D51" s="15">
        <v>134.66589999999999</v>
      </c>
      <c r="E51" s="15">
        <v>197.54657099999994</v>
      </c>
      <c r="F51" s="15">
        <v>97.069506000000004</v>
      </c>
      <c r="G51" s="15">
        <v>22.346087999999998</v>
      </c>
      <c r="H51" s="15">
        <v>17.997952999999999</v>
      </c>
      <c r="I51" s="15">
        <v>11.098274000000002</v>
      </c>
      <c r="J51" s="15">
        <v>50.327521999999995</v>
      </c>
      <c r="K51" s="15">
        <v>37.321825000000004</v>
      </c>
      <c r="L51" s="15">
        <v>8.4823810000000002</v>
      </c>
      <c r="M51" s="15">
        <v>8.8845999999999994E-2</v>
      </c>
      <c r="N51" s="16">
        <f>SUM(Tabela3[[#This Row],[jan-20]:[dez-20]])</f>
        <v>699.83089500000006</v>
      </c>
    </row>
    <row r="52" spans="1:14" x14ac:dyDescent="0.25">
      <c r="A52" t="s">
        <v>138</v>
      </c>
      <c r="B52" s="15">
        <v>0.39959000000000006</v>
      </c>
      <c r="C52" s="15">
        <v>0.13961599999999999</v>
      </c>
      <c r="D52" s="15">
        <v>0.154059</v>
      </c>
      <c r="E52" s="15">
        <v>0</v>
      </c>
      <c r="F52" s="15">
        <v>0</v>
      </c>
      <c r="G52" s="15">
        <v>0</v>
      </c>
      <c r="H52" s="15">
        <v>0.24815699999999999</v>
      </c>
      <c r="I52" s="15">
        <v>0.27835599999999999</v>
      </c>
      <c r="J52" s="15">
        <v>1.4442999999999999E-2</v>
      </c>
      <c r="K52" s="15">
        <v>4.9925350000000002</v>
      </c>
      <c r="L52" s="15">
        <v>1.791102</v>
      </c>
      <c r="M52" s="15">
        <v>0</v>
      </c>
      <c r="N52" s="16">
        <f>SUM(Tabela3[[#This Row],[jan-20]:[dez-20]])</f>
        <v>8.0178580000000004</v>
      </c>
    </row>
    <row r="53" spans="1:14" x14ac:dyDescent="0.25">
      <c r="A53" t="s">
        <v>70</v>
      </c>
      <c r="B53" s="15">
        <v>57.730491999999977</v>
      </c>
      <c r="C53" s="15">
        <v>29.979306999999995</v>
      </c>
      <c r="D53" s="15">
        <v>178.42308299999996</v>
      </c>
      <c r="E53" s="15">
        <v>7.1899869999999995</v>
      </c>
      <c r="F53" s="15">
        <v>17.333351</v>
      </c>
      <c r="G53" s="15">
        <v>5.8879300000000008</v>
      </c>
      <c r="H53" s="15">
        <v>11.261600999999999</v>
      </c>
      <c r="I53" s="15">
        <v>6.3461999999999991E-2</v>
      </c>
      <c r="J53" s="15">
        <v>1.9966969999999999</v>
      </c>
      <c r="K53" s="15">
        <v>0.197825</v>
      </c>
      <c r="L53" s="15">
        <v>5.5146000000000001E-2</v>
      </c>
      <c r="M53" s="15">
        <v>0.14224200000000001</v>
      </c>
      <c r="N53" s="16">
        <f>SUM(Tabela3[[#This Row],[jan-20]:[dez-20]])</f>
        <v>310.26112299999988</v>
      </c>
    </row>
    <row r="54" spans="1:14" x14ac:dyDescent="0.25">
      <c r="A54" t="s">
        <v>139</v>
      </c>
      <c r="B54" s="15">
        <v>20.700076000000003</v>
      </c>
      <c r="C54" s="15">
        <v>9.4674270000000007</v>
      </c>
      <c r="D54" s="15">
        <v>51.109055000000005</v>
      </c>
      <c r="E54" s="15">
        <v>0</v>
      </c>
      <c r="F54" s="15">
        <v>0.226273</v>
      </c>
      <c r="G54" s="15">
        <v>10.527176000000001</v>
      </c>
      <c r="H54" s="15">
        <v>119.83961099999998</v>
      </c>
      <c r="I54" s="15">
        <v>67.472722000000019</v>
      </c>
      <c r="J54" s="15">
        <v>99.030972000000006</v>
      </c>
      <c r="K54" s="15">
        <v>97.095169999999996</v>
      </c>
      <c r="L54" s="15">
        <v>57.612263999999996</v>
      </c>
      <c r="M54" s="15">
        <v>90.234911999999994</v>
      </c>
      <c r="N54" s="16">
        <f>SUM(Tabela3[[#This Row],[jan-20]:[dez-20]])</f>
        <v>623.3156580000001</v>
      </c>
    </row>
    <row r="55" spans="1:14" x14ac:dyDescent="0.25">
      <c r="A55" t="s">
        <v>140</v>
      </c>
      <c r="B55" s="15">
        <v>66.870903999999996</v>
      </c>
      <c r="C55" s="15">
        <v>12.693135</v>
      </c>
      <c r="D55" s="15">
        <v>118.52566299999999</v>
      </c>
      <c r="E55" s="15">
        <v>19.614751999999999</v>
      </c>
      <c r="F55" s="16">
        <v>21.689405999999991</v>
      </c>
      <c r="G55" s="15">
        <v>199.98761599999992</v>
      </c>
      <c r="H55" s="15">
        <v>97.772379999999984</v>
      </c>
      <c r="I55" s="15">
        <v>15.722121</v>
      </c>
      <c r="J55" s="15">
        <v>75.429204000000027</v>
      </c>
      <c r="K55" s="15">
        <v>107.05752499999996</v>
      </c>
      <c r="L55" s="15">
        <v>154.22692499999997</v>
      </c>
      <c r="M55" s="15">
        <v>40.859419000000003</v>
      </c>
      <c r="N55" s="16">
        <f>SUM(Tabela3[[#This Row],[jan-20]:[dez-20]])</f>
        <v>930.44904999999983</v>
      </c>
    </row>
    <row r="56" spans="1:14" x14ac:dyDescent="0.25">
      <c r="A56" t="s">
        <v>71</v>
      </c>
      <c r="B56" s="15">
        <v>11.160060000000001</v>
      </c>
      <c r="C56" s="15">
        <v>0</v>
      </c>
      <c r="D56" s="15">
        <v>3.9256809999999995</v>
      </c>
      <c r="E56" s="15">
        <v>0</v>
      </c>
      <c r="F56" s="16">
        <v>9.1538760000000003</v>
      </c>
      <c r="G56" s="15">
        <v>5.9229509999999994</v>
      </c>
      <c r="H56" s="15">
        <v>11.061605999999999</v>
      </c>
      <c r="I56" s="15">
        <v>0.77854500000000004</v>
      </c>
      <c r="J56" s="15">
        <v>2.7286510000000002</v>
      </c>
      <c r="K56" s="15">
        <v>1.1669770000000002</v>
      </c>
      <c r="L56" s="15">
        <v>23.926820000000003</v>
      </c>
      <c r="M56" s="15">
        <v>21.231434000000004</v>
      </c>
      <c r="N56" s="16">
        <f>SUM(Tabela3[[#This Row],[jan-20]:[dez-20]])</f>
        <v>91.056601000000015</v>
      </c>
    </row>
    <row r="57" spans="1:14" x14ac:dyDescent="0.25">
      <c r="A57" t="s">
        <v>72</v>
      </c>
      <c r="B57" s="15">
        <v>148.40820300000001</v>
      </c>
      <c r="C57" s="15">
        <v>1.1348689999999999</v>
      </c>
      <c r="D57" s="15">
        <v>1.1834519999999999</v>
      </c>
      <c r="E57" s="15">
        <v>1.0067E-2</v>
      </c>
      <c r="F57" s="16">
        <v>0.73790599999999995</v>
      </c>
      <c r="G57" s="15">
        <v>4.1996440000000002</v>
      </c>
      <c r="H57" s="15">
        <v>0.56277700000000008</v>
      </c>
      <c r="I57" s="15">
        <v>0.22977500000000001</v>
      </c>
      <c r="J57" s="15">
        <v>0</v>
      </c>
      <c r="K57" s="15">
        <v>0</v>
      </c>
      <c r="L57" s="15">
        <v>0</v>
      </c>
      <c r="M57" s="15">
        <v>0</v>
      </c>
      <c r="N57" s="16">
        <f>SUM(Tabela3[[#This Row],[jan-20]:[dez-20]])</f>
        <v>156.46669300000002</v>
      </c>
    </row>
    <row r="58" spans="1:14" x14ac:dyDescent="0.25">
      <c r="A58" t="s">
        <v>141</v>
      </c>
      <c r="B58" s="15">
        <v>26.042608999999999</v>
      </c>
      <c r="C58" s="15">
        <v>1.4097239999999998</v>
      </c>
      <c r="D58" s="15">
        <v>14.362819999999992</v>
      </c>
      <c r="E58" s="15">
        <v>0</v>
      </c>
      <c r="F58" s="16">
        <v>8.0375549999999993</v>
      </c>
      <c r="G58" s="15">
        <v>0.37945700000000004</v>
      </c>
      <c r="H58" s="15">
        <v>8.9721999999999996E-2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f>SUM(Tabela3[[#This Row],[jan-20]:[dez-20]])</f>
        <v>50.321886999999997</v>
      </c>
    </row>
    <row r="59" spans="1:14" x14ac:dyDescent="0.25">
      <c r="A59" t="s">
        <v>142</v>
      </c>
      <c r="B59" s="15">
        <v>401.85965900000048</v>
      </c>
      <c r="C59" s="15">
        <v>54.312723999999996</v>
      </c>
      <c r="D59" s="15">
        <v>353.29345099999955</v>
      </c>
      <c r="E59" s="15">
        <v>239.00432399999983</v>
      </c>
      <c r="F59" s="16">
        <v>179.19758499999998</v>
      </c>
      <c r="G59" s="15">
        <v>280.84810499999986</v>
      </c>
      <c r="H59" s="15">
        <v>441.23663099999993</v>
      </c>
      <c r="I59" s="15">
        <v>697.49921900000004</v>
      </c>
      <c r="J59" s="15">
        <v>189.97306100000009</v>
      </c>
      <c r="K59" s="15">
        <v>260.474628</v>
      </c>
      <c r="L59" s="15">
        <v>329.53649200000018</v>
      </c>
      <c r="M59" s="15">
        <v>254.43855999999994</v>
      </c>
      <c r="N59" s="16">
        <f>SUM(Tabela3[[#This Row],[jan-20]:[dez-20]])</f>
        <v>3681.6744389999999</v>
      </c>
    </row>
    <row r="60" spans="1:14" x14ac:dyDescent="0.25">
      <c r="A60" t="s">
        <v>143</v>
      </c>
      <c r="B60" s="15">
        <v>443.55461600000024</v>
      </c>
      <c r="C60" s="15">
        <v>23.807324999999992</v>
      </c>
      <c r="D60" s="15">
        <v>98.657053000000076</v>
      </c>
      <c r="E60" s="15">
        <v>32.414735</v>
      </c>
      <c r="F60" s="16">
        <v>21.640878000000008</v>
      </c>
      <c r="G60" s="15">
        <v>2.0131609999999998</v>
      </c>
      <c r="H60" s="15">
        <v>9.5091270000000012</v>
      </c>
      <c r="I60" s="15">
        <v>2.5508380000000002</v>
      </c>
      <c r="J60" s="15">
        <v>2.8101560000000001</v>
      </c>
      <c r="K60" s="15">
        <v>0.87927100000000002</v>
      </c>
      <c r="L60" s="15">
        <v>74.956674000000035</v>
      </c>
      <c r="M60" s="15">
        <v>95.029268999999942</v>
      </c>
      <c r="N60" s="16">
        <f>SUM(Tabela3[[#This Row],[jan-20]:[dez-20]])</f>
        <v>807.82310300000017</v>
      </c>
    </row>
    <row r="61" spans="1:14" x14ac:dyDescent="0.25">
      <c r="A61" t="s">
        <v>144</v>
      </c>
      <c r="B61" s="15">
        <v>2.394034</v>
      </c>
      <c r="C61" s="15">
        <v>0.94535900000000006</v>
      </c>
      <c r="D61" s="15">
        <v>18.878274999999995</v>
      </c>
      <c r="E61" s="15">
        <v>0</v>
      </c>
      <c r="F61" s="16">
        <v>0</v>
      </c>
      <c r="G61" s="15">
        <v>0.22747800000000001</v>
      </c>
      <c r="H61" s="15">
        <v>0</v>
      </c>
      <c r="I61" s="15">
        <v>0.103727</v>
      </c>
      <c r="J61" s="15">
        <v>9.2347999999999986E-2</v>
      </c>
      <c r="K61" s="15">
        <v>0.14880699999999999</v>
      </c>
      <c r="L61" s="15">
        <v>0</v>
      </c>
      <c r="M61" s="15">
        <v>0</v>
      </c>
      <c r="N61" s="16">
        <f>SUM(Tabela3[[#This Row],[jan-20]:[dez-20]])</f>
        <v>22.790028</v>
      </c>
    </row>
    <row r="62" spans="1:14" x14ac:dyDescent="0.25">
      <c r="A62" t="s">
        <v>145</v>
      </c>
      <c r="B62" s="15">
        <v>0.59653899999999993</v>
      </c>
      <c r="C62" s="15">
        <v>2.3196000000000001E-2</v>
      </c>
      <c r="D62" s="15">
        <v>10.205595999999998</v>
      </c>
      <c r="E62" s="15">
        <v>0.40965600000000002</v>
      </c>
      <c r="F62" s="16">
        <v>0.56546700000000005</v>
      </c>
      <c r="G62" s="15">
        <v>0.22321000000000002</v>
      </c>
      <c r="H62" s="15">
        <v>9.2545459999999995</v>
      </c>
      <c r="I62" s="15">
        <v>51.573085000000013</v>
      </c>
      <c r="J62" s="15">
        <v>14.879311</v>
      </c>
      <c r="K62" s="15">
        <v>10.552386</v>
      </c>
      <c r="L62" s="15">
        <v>21.686118999999998</v>
      </c>
      <c r="M62" s="15">
        <v>7.0384219999999988</v>
      </c>
      <c r="N62" s="16">
        <f>SUM(Tabela3[[#This Row],[jan-20]:[dez-20]])</f>
        <v>127.007533</v>
      </c>
    </row>
    <row r="63" spans="1:14" x14ac:dyDescent="0.25">
      <c r="A63" t="s">
        <v>146</v>
      </c>
      <c r="B63" s="15">
        <v>15.729040999999999</v>
      </c>
      <c r="C63" s="15">
        <v>0.26325800000000005</v>
      </c>
      <c r="D63" s="15">
        <v>20.819311999999996</v>
      </c>
      <c r="E63" s="15">
        <v>0</v>
      </c>
      <c r="F63" s="16">
        <v>0</v>
      </c>
      <c r="G63" s="15">
        <v>4.499009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f>SUM(Tabela3[[#This Row],[jan-20]:[dez-20]])</f>
        <v>41.31062</v>
      </c>
    </row>
    <row r="64" spans="1:14" x14ac:dyDescent="0.25">
      <c r="A64" t="s">
        <v>147</v>
      </c>
      <c r="B64" s="15">
        <v>32.785378999999999</v>
      </c>
      <c r="C64" s="15">
        <v>20.772232999999993</v>
      </c>
      <c r="D64" s="15">
        <v>90.220204000000038</v>
      </c>
      <c r="E64" s="15">
        <v>1.46099</v>
      </c>
      <c r="F64" s="16">
        <v>0.47267999999999999</v>
      </c>
      <c r="G64" s="15">
        <v>0</v>
      </c>
      <c r="H64" s="15">
        <v>1.8697119999999998</v>
      </c>
      <c r="I64" s="15">
        <v>6.2449209999999997</v>
      </c>
      <c r="J64" s="15">
        <v>0.52345000000000008</v>
      </c>
      <c r="K64" s="15">
        <v>11.037225999999999</v>
      </c>
      <c r="L64" s="15">
        <v>26.689864999999998</v>
      </c>
      <c r="M64" s="15">
        <v>2.2366770000000002</v>
      </c>
      <c r="N64" s="16">
        <f>SUM(Tabela3[[#This Row],[jan-20]:[dez-20]])</f>
        <v>194.31333700000005</v>
      </c>
    </row>
    <row r="65" spans="1:14" x14ac:dyDescent="0.25">
      <c r="A65" t="s">
        <v>148</v>
      </c>
      <c r="B65" s="15">
        <v>26.530827999999996</v>
      </c>
      <c r="C65" s="15">
        <v>0.34838199999999997</v>
      </c>
      <c r="D65" s="15">
        <v>11.607629999999999</v>
      </c>
      <c r="E65" s="15">
        <v>13.327811999999998</v>
      </c>
      <c r="F65" s="16">
        <v>14.217423000000002</v>
      </c>
      <c r="G65" s="15">
        <v>5.5458419999999995</v>
      </c>
      <c r="H65" s="15">
        <v>1.4308979999999998</v>
      </c>
      <c r="I65" s="15">
        <v>9.2985969999999991</v>
      </c>
      <c r="J65" s="15">
        <v>52.069246</v>
      </c>
      <c r="K65" s="15">
        <v>5.0515530000000002</v>
      </c>
      <c r="L65" s="15">
        <v>1.3304819999999999</v>
      </c>
      <c r="M65" s="15">
        <v>1.3537010000000003</v>
      </c>
      <c r="N65" s="16">
        <f>SUM(Tabela3[[#This Row],[jan-20]:[dez-20]])</f>
        <v>142.11239399999999</v>
      </c>
    </row>
    <row r="66" spans="1:14" x14ac:dyDescent="0.25">
      <c r="A66" t="s">
        <v>149</v>
      </c>
      <c r="B66" s="15">
        <v>0</v>
      </c>
      <c r="C66" s="15">
        <v>0</v>
      </c>
      <c r="D66" s="15">
        <v>0</v>
      </c>
      <c r="E66" s="15">
        <v>0</v>
      </c>
      <c r="F66" s="16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0.48143299999999994</v>
      </c>
      <c r="M66" s="15">
        <v>1.4442999999999999E-2</v>
      </c>
      <c r="N66" s="16">
        <f>SUM(Tabela3[[#This Row],[jan-20]:[dez-20]])</f>
        <v>0.49587599999999993</v>
      </c>
    </row>
    <row r="67" spans="1:14" x14ac:dyDescent="0.25">
      <c r="A67" t="s">
        <v>150</v>
      </c>
      <c r="B67" s="15">
        <v>2.9466100000000002</v>
      </c>
      <c r="C67" s="15">
        <v>0</v>
      </c>
      <c r="D67" s="15">
        <v>6.9662470000000001</v>
      </c>
      <c r="E67" s="15">
        <v>0</v>
      </c>
      <c r="F67" s="16">
        <v>0</v>
      </c>
      <c r="G67" s="15">
        <v>0</v>
      </c>
      <c r="H67" s="15">
        <v>0</v>
      </c>
      <c r="I67" s="15">
        <v>0</v>
      </c>
      <c r="J67" s="15">
        <v>1.658094</v>
      </c>
      <c r="K67" s="15">
        <v>0.66097499999999998</v>
      </c>
      <c r="L67" s="15">
        <v>3.8077E-2</v>
      </c>
      <c r="M67" s="15">
        <v>0</v>
      </c>
      <c r="N67" s="16">
        <f>SUM(Tabela3[[#This Row],[jan-20]:[dez-20]])</f>
        <v>12.270003000000001</v>
      </c>
    </row>
    <row r="68" spans="1:14" x14ac:dyDescent="0.25">
      <c r="A68" t="s">
        <v>151</v>
      </c>
      <c r="B68" s="15">
        <v>40.468986999999991</v>
      </c>
      <c r="C68" s="15">
        <v>0.68062599999999995</v>
      </c>
      <c r="D68" s="15">
        <v>15.079190000000002</v>
      </c>
      <c r="E68" s="15">
        <v>0.14618100000000001</v>
      </c>
      <c r="F68" s="16">
        <v>0</v>
      </c>
      <c r="G68" s="15">
        <v>7.1340000000000001E-2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6">
        <f>SUM(Tabela3[[#This Row],[jan-20]:[dez-20]])</f>
        <v>56.44632399999999</v>
      </c>
    </row>
    <row r="69" spans="1:14" x14ac:dyDescent="0.25">
      <c r="A69" t="s">
        <v>152</v>
      </c>
      <c r="B69" s="15">
        <v>3.4527079999999994</v>
      </c>
      <c r="C69" s="15">
        <v>1.7604099999999998</v>
      </c>
      <c r="D69" s="15">
        <v>14.168051999999999</v>
      </c>
      <c r="E69" s="15">
        <v>0</v>
      </c>
      <c r="F69" s="16">
        <v>0.139178</v>
      </c>
      <c r="G69" s="15">
        <v>0</v>
      </c>
      <c r="H69" s="15">
        <v>0</v>
      </c>
      <c r="I69" s="15">
        <v>0</v>
      </c>
      <c r="J69" s="15">
        <v>0</v>
      </c>
      <c r="K69" s="15">
        <v>0.15362100000000001</v>
      </c>
      <c r="L69" s="15">
        <v>0</v>
      </c>
      <c r="M69" s="15">
        <v>0</v>
      </c>
      <c r="N69" s="16">
        <f>SUM(Tabela3[[#This Row],[jan-20]:[dez-20]])</f>
        <v>19.673969</v>
      </c>
    </row>
    <row r="70" spans="1:14" x14ac:dyDescent="0.25">
      <c r="A70" t="s">
        <v>153</v>
      </c>
      <c r="B70" s="15">
        <v>83.216838999999979</v>
      </c>
      <c r="C70" s="15">
        <v>19.147341000000004</v>
      </c>
      <c r="D70" s="15">
        <v>100.62868500000006</v>
      </c>
      <c r="E70" s="15">
        <v>90.215702999999962</v>
      </c>
      <c r="F70" s="16">
        <v>78.465067000000005</v>
      </c>
      <c r="G70" s="15">
        <v>89.724693000000016</v>
      </c>
      <c r="H70" s="15">
        <v>327.88466000000005</v>
      </c>
      <c r="I70" s="15">
        <v>248.45782899999998</v>
      </c>
      <c r="J70" s="15">
        <v>16.326218999999998</v>
      </c>
      <c r="K70" s="15">
        <v>24.315850999999999</v>
      </c>
      <c r="L70" s="15">
        <v>10.008578</v>
      </c>
      <c r="M70" s="15">
        <v>39.198917000000016</v>
      </c>
      <c r="N70" s="16">
        <f>SUM(Tabela3[[#This Row],[jan-20]:[dez-20]])</f>
        <v>1127.5903820000001</v>
      </c>
    </row>
    <row r="71" spans="1:14" x14ac:dyDescent="0.25">
      <c r="A71" t="s">
        <v>73</v>
      </c>
      <c r="B71" s="15">
        <v>10.437164000000001</v>
      </c>
      <c r="C71" s="15">
        <v>1.2904630000000001</v>
      </c>
      <c r="D71" s="15">
        <v>16.874079999999996</v>
      </c>
      <c r="E71" s="15">
        <v>8.9479010000000017</v>
      </c>
      <c r="F71" s="16">
        <v>53.072775</v>
      </c>
      <c r="G71" s="15">
        <v>9.5807709999999986</v>
      </c>
      <c r="H71" s="15">
        <v>50.305792000000004</v>
      </c>
      <c r="I71" s="15">
        <v>22.814610000000002</v>
      </c>
      <c r="J71" s="15">
        <v>18.824651999999997</v>
      </c>
      <c r="K71" s="15">
        <v>45.167310999999962</v>
      </c>
      <c r="L71" s="15">
        <v>35.673901999999998</v>
      </c>
      <c r="M71" s="15">
        <v>14.190069000000001</v>
      </c>
      <c r="N71" s="16">
        <f>SUM(Tabela3[[#This Row],[jan-20]:[dez-20]])</f>
        <v>287.17948999999993</v>
      </c>
    </row>
    <row r="72" spans="1:14" x14ac:dyDescent="0.25">
      <c r="A72" t="s">
        <v>154</v>
      </c>
      <c r="B72" s="15">
        <v>125.39073100000003</v>
      </c>
      <c r="C72" s="15">
        <v>10.935737</v>
      </c>
      <c r="D72" s="15">
        <v>110.22186899999998</v>
      </c>
      <c r="E72" s="15">
        <v>0.52738799999999997</v>
      </c>
      <c r="F72" s="16">
        <v>1.3568E-2</v>
      </c>
      <c r="G72" s="15">
        <v>2.0282550000000001</v>
      </c>
      <c r="H72" s="15">
        <v>0.201764</v>
      </c>
      <c r="I72" s="15">
        <v>2.8886000000000002E-2</v>
      </c>
      <c r="J72" s="15">
        <v>0.34663200000000005</v>
      </c>
      <c r="K72" s="15">
        <v>8.7096000000000007E-2</v>
      </c>
      <c r="L72" s="15">
        <v>0.14924399999999999</v>
      </c>
      <c r="M72" s="15">
        <v>9.2785000000000006E-2</v>
      </c>
      <c r="N72" s="16">
        <f>SUM(Tabela3[[#This Row],[jan-20]:[dez-20]])</f>
        <v>250.023955</v>
      </c>
    </row>
    <row r="73" spans="1:14" x14ac:dyDescent="0.25">
      <c r="A73" t="s">
        <v>74</v>
      </c>
      <c r="B73" s="15">
        <v>35.549769000000005</v>
      </c>
      <c r="C73" s="15">
        <v>11.560693000000001</v>
      </c>
      <c r="D73" s="15">
        <v>103.00947000000004</v>
      </c>
      <c r="E73" s="15">
        <v>26.386133999999998</v>
      </c>
      <c r="F73" s="16">
        <v>239.51924899999992</v>
      </c>
      <c r="G73" s="15">
        <v>58.702117000000001</v>
      </c>
      <c r="H73" s="15">
        <v>109.790372</v>
      </c>
      <c r="I73" s="15">
        <v>113.214634</v>
      </c>
      <c r="J73" s="15">
        <v>115.02294000000001</v>
      </c>
      <c r="K73" s="15">
        <v>29.393546999999998</v>
      </c>
      <c r="L73" s="15">
        <v>121.93240899999999</v>
      </c>
      <c r="M73" s="15">
        <v>57.69523499999999</v>
      </c>
      <c r="N73" s="16">
        <f>SUM(Tabela3[[#This Row],[jan-20]:[dez-20]])</f>
        <v>1021.7765690000001</v>
      </c>
    </row>
    <row r="74" spans="1:14" x14ac:dyDescent="0.25">
      <c r="A74" t="s">
        <v>75</v>
      </c>
      <c r="B74" s="15">
        <v>1.4583069999999996</v>
      </c>
      <c r="C74" s="15">
        <v>7.0027000000000006E-2</v>
      </c>
      <c r="D74" s="15">
        <v>1.3191269999999999</v>
      </c>
      <c r="E74" s="15">
        <v>0</v>
      </c>
      <c r="F74" s="16">
        <v>4.9456E-2</v>
      </c>
      <c r="G74" s="15">
        <v>0.36457600000000001</v>
      </c>
      <c r="H74" s="15">
        <v>0</v>
      </c>
      <c r="I74" s="15">
        <v>0.14880699999999999</v>
      </c>
      <c r="J74" s="15">
        <v>0.25690999999999997</v>
      </c>
      <c r="K74" s="15">
        <v>0.11554400000000001</v>
      </c>
      <c r="L74" s="15">
        <v>0</v>
      </c>
      <c r="M74" s="15">
        <v>0.29279900000000003</v>
      </c>
      <c r="N74" s="16">
        <f>SUM(Tabela3[[#This Row],[jan-20]:[dez-20]])</f>
        <v>4.0755529999999993</v>
      </c>
    </row>
    <row r="75" spans="1:14" x14ac:dyDescent="0.25">
      <c r="A75" t="s">
        <v>76</v>
      </c>
      <c r="B75" s="15">
        <v>0.304178</v>
      </c>
      <c r="C75" s="15">
        <v>2.3633999999999999E-2</v>
      </c>
      <c r="D75" s="15">
        <v>3.0636E-2</v>
      </c>
      <c r="E75" s="15">
        <v>0</v>
      </c>
      <c r="F75" s="16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0.109416</v>
      </c>
      <c r="L75" s="15">
        <v>1.5318E-2</v>
      </c>
      <c r="M75" s="15">
        <v>0.100663</v>
      </c>
      <c r="N75" s="16">
        <f>SUM(Tabela3[[#This Row],[jan-20]:[dez-20]])</f>
        <v>0.58384499999999995</v>
      </c>
    </row>
    <row r="76" spans="1:14" x14ac:dyDescent="0.25">
      <c r="A76" t="s">
        <v>77</v>
      </c>
      <c r="B76" s="15">
        <v>53.961092000000001</v>
      </c>
      <c r="C76" s="15">
        <v>1.9883200000000001</v>
      </c>
      <c r="D76" s="15">
        <v>61.299511999999979</v>
      </c>
      <c r="E76" s="15">
        <v>0.37157899999999999</v>
      </c>
      <c r="F76" s="16">
        <v>0.407524</v>
      </c>
      <c r="G76" s="15">
        <v>1.6631E-2</v>
      </c>
      <c r="H76" s="15">
        <v>0.215332</v>
      </c>
      <c r="I76" s="15">
        <v>2.2192509999999999</v>
      </c>
      <c r="J76" s="15">
        <v>2.0473020000000002</v>
      </c>
      <c r="K76" s="15">
        <v>24.537422000000003</v>
      </c>
      <c r="L76" s="15">
        <v>1.1396329999999999</v>
      </c>
      <c r="M76" s="15">
        <v>3.2683420000000001</v>
      </c>
      <c r="N76" s="16">
        <f>SUM(Tabela3[[#This Row],[jan-20]:[dez-20]])</f>
        <v>151.47193999999999</v>
      </c>
    </row>
    <row r="77" spans="1:14" x14ac:dyDescent="0.25">
      <c r="A77" t="s">
        <v>155</v>
      </c>
      <c r="B77" s="15">
        <v>55.273544999999991</v>
      </c>
      <c r="C77" s="15">
        <v>41.904533000000008</v>
      </c>
      <c r="D77" s="15">
        <v>40.391024999999992</v>
      </c>
      <c r="E77" s="15">
        <v>0</v>
      </c>
      <c r="F77" s="16">
        <v>0</v>
      </c>
      <c r="G77" s="15">
        <v>8.5675160000000012</v>
      </c>
      <c r="H77" s="15">
        <v>2.0978530000000002</v>
      </c>
      <c r="I77" s="15">
        <v>0.30592900000000001</v>
      </c>
      <c r="J77" s="15">
        <v>8.7423720000000014</v>
      </c>
      <c r="K77" s="15">
        <v>11.671634999999998</v>
      </c>
      <c r="L77" s="15">
        <v>3.1558000000000006</v>
      </c>
      <c r="M77" s="15">
        <v>4.5518580000000002</v>
      </c>
      <c r="N77" s="16">
        <f>SUM(Tabela3[[#This Row],[jan-20]:[dez-20]])</f>
        <v>176.66206599999998</v>
      </c>
    </row>
    <row r="78" spans="1:14" x14ac:dyDescent="0.25">
      <c r="A78" t="s">
        <v>156</v>
      </c>
      <c r="B78" s="15">
        <v>5.6899999999999997E-3</v>
      </c>
      <c r="C78" s="15">
        <v>0</v>
      </c>
      <c r="D78" s="15">
        <v>0</v>
      </c>
      <c r="E78" s="15">
        <v>0</v>
      </c>
      <c r="F78" s="16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6">
        <f>SUM(Tabela3[[#This Row],[jan-20]:[dez-20]])</f>
        <v>5.6899999999999997E-3</v>
      </c>
    </row>
    <row r="79" spans="1:14" x14ac:dyDescent="0.25">
      <c r="A79" t="s">
        <v>157</v>
      </c>
      <c r="B79" s="15">
        <v>10.762121</v>
      </c>
      <c r="C79" s="15">
        <v>0</v>
      </c>
      <c r="D79" s="15">
        <v>39.90066800000001</v>
      </c>
      <c r="E79" s="15">
        <v>0</v>
      </c>
      <c r="F79" s="16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6">
        <f>SUM(Tabela3[[#This Row],[jan-20]:[dez-20]])</f>
        <v>50.662789000000011</v>
      </c>
    </row>
    <row r="80" spans="1:14" x14ac:dyDescent="0.25">
      <c r="A80" t="s">
        <v>158</v>
      </c>
      <c r="B80" s="15">
        <v>39.903797999999995</v>
      </c>
      <c r="C80" s="15">
        <v>10.419423000000004</v>
      </c>
      <c r="D80" s="15">
        <v>226.40498300000002</v>
      </c>
      <c r="E80" s="15">
        <v>4.9914399999999999</v>
      </c>
      <c r="F80" s="16">
        <v>39.035397999999994</v>
      </c>
      <c r="G80" s="15">
        <v>38.685316999999998</v>
      </c>
      <c r="H80" s="15">
        <v>32.440156000000002</v>
      </c>
      <c r="I80" s="15">
        <v>0.32562400000000002</v>
      </c>
      <c r="J80" s="15">
        <v>9.4861260000000005</v>
      </c>
      <c r="K80" s="15">
        <v>73.837344000000002</v>
      </c>
      <c r="L80" s="15">
        <v>71.533569999999997</v>
      </c>
      <c r="M80" s="15">
        <v>14.634418</v>
      </c>
      <c r="N80" s="16">
        <f>SUM(Tabela3[[#This Row],[jan-20]:[dez-20]])</f>
        <v>561.69759699999997</v>
      </c>
    </row>
    <row r="81" spans="1:15" x14ac:dyDescent="0.25">
      <c r="A81" t="s">
        <v>78</v>
      </c>
      <c r="B81" s="15">
        <v>4.8634209999999998</v>
      </c>
      <c r="C81" s="15">
        <v>12.69434</v>
      </c>
      <c r="D81" s="15">
        <v>37.507272000000007</v>
      </c>
      <c r="E81" s="15">
        <v>0.32212200000000002</v>
      </c>
      <c r="F81" s="16">
        <v>2.9364719999999997</v>
      </c>
      <c r="G81" s="15">
        <v>11.023468000000001</v>
      </c>
      <c r="H81" s="15">
        <v>21.123338</v>
      </c>
      <c r="I81" s="15">
        <v>10.865030000000003</v>
      </c>
      <c r="J81" s="15">
        <v>6.6781030000000001</v>
      </c>
      <c r="K81" s="15">
        <v>9.9941310000000012</v>
      </c>
      <c r="L81" s="15">
        <v>3.8815690000000003</v>
      </c>
      <c r="M81" s="15">
        <v>18.355778999999998</v>
      </c>
      <c r="N81" s="16">
        <f>SUM(Tabela3[[#This Row],[jan-20]:[dez-20]])</f>
        <v>140.245045</v>
      </c>
    </row>
    <row r="82" spans="1:15" x14ac:dyDescent="0.25">
      <c r="A82" t="s">
        <v>159</v>
      </c>
      <c r="B82" s="15">
        <v>94.079287999999991</v>
      </c>
      <c r="C82" s="15">
        <v>1.3083540000000002</v>
      </c>
      <c r="D82" s="15">
        <v>41.732530000000004</v>
      </c>
      <c r="E82" s="15">
        <v>44.455537000000007</v>
      </c>
      <c r="F82" s="16">
        <v>79.339271999999994</v>
      </c>
      <c r="G82" s="15">
        <v>21.286989999999996</v>
      </c>
      <c r="H82" s="15">
        <v>21.608987000000006</v>
      </c>
      <c r="I82" s="15">
        <v>28.388732999999998</v>
      </c>
      <c r="J82" s="15">
        <v>17.807670000000002</v>
      </c>
      <c r="K82" s="15">
        <v>49.262002999999993</v>
      </c>
      <c r="L82" s="15">
        <v>15.637163999999997</v>
      </c>
      <c r="M82" s="15">
        <v>44.598269000000009</v>
      </c>
      <c r="N82" s="16">
        <f>SUM(Tabela3[[#This Row],[jan-20]:[dez-20]])</f>
        <v>459.50479700000005</v>
      </c>
    </row>
    <row r="83" spans="1:15" x14ac:dyDescent="0.25">
      <c r="A83" t="s">
        <v>160</v>
      </c>
      <c r="B83" s="15">
        <v>5.6676369999999991</v>
      </c>
      <c r="C83" s="15">
        <v>6.4542359999999999</v>
      </c>
      <c r="D83" s="15">
        <v>24.870544000000006</v>
      </c>
      <c r="E83" s="15">
        <v>0.11248000000000001</v>
      </c>
      <c r="F83" s="16">
        <v>0.82850199999999996</v>
      </c>
      <c r="G83" s="15">
        <v>0.18119499999999999</v>
      </c>
      <c r="H83" s="15">
        <v>1.9378839999999999</v>
      </c>
      <c r="I83" s="15">
        <v>0.152309</v>
      </c>
      <c r="J83" s="15">
        <v>0.39083699999999993</v>
      </c>
      <c r="K83" s="15">
        <v>0.27879299999999996</v>
      </c>
      <c r="L83" s="15">
        <v>0.38295800000000002</v>
      </c>
      <c r="M83" s="15">
        <v>1.5545920000000004</v>
      </c>
      <c r="N83" s="16">
        <f>SUM(Tabela3[[#This Row],[jan-20]:[dez-20]])</f>
        <v>42.811967000000003</v>
      </c>
    </row>
    <row r="84" spans="1:15" x14ac:dyDescent="0.25">
      <c r="A84" t="s">
        <v>79</v>
      </c>
      <c r="B84" s="15">
        <v>196.02803599999999</v>
      </c>
      <c r="C84" s="15">
        <v>11.015498000000001</v>
      </c>
      <c r="D84" s="15">
        <v>167.8119769999999</v>
      </c>
      <c r="E84" s="15">
        <v>84.106303999999966</v>
      </c>
      <c r="F84" s="16">
        <v>116.48509100000004</v>
      </c>
      <c r="G84" s="15">
        <v>213.17915199999996</v>
      </c>
      <c r="H84" s="15">
        <v>116.45250899999996</v>
      </c>
      <c r="I84" s="15">
        <v>241.02445399999996</v>
      </c>
      <c r="J84" s="15">
        <v>420.26156600000013</v>
      </c>
      <c r="K84" s="15">
        <v>253.33885300000017</v>
      </c>
      <c r="L84" s="15">
        <v>290.92883300000005</v>
      </c>
      <c r="M84" s="15">
        <v>269.51142400000009</v>
      </c>
      <c r="N84" s="16">
        <f>SUM(Tabela3[[#This Row],[jan-20]:[dez-20]])</f>
        <v>2380.1436970000004</v>
      </c>
    </row>
    <row r="85" spans="1:15" x14ac:dyDescent="0.25">
      <c r="A85" t="s">
        <v>161</v>
      </c>
      <c r="B85" s="15">
        <v>26.649149000000005</v>
      </c>
      <c r="C85" s="15">
        <v>5.1748770000000004</v>
      </c>
      <c r="D85" s="15">
        <v>75.866655000000037</v>
      </c>
      <c r="E85" s="15">
        <v>0.76416700000000004</v>
      </c>
      <c r="F85" s="16">
        <v>3.4085469999999995</v>
      </c>
      <c r="G85" s="15">
        <v>3.7394229999999995</v>
      </c>
      <c r="H85" s="15">
        <v>3.0614759999999994</v>
      </c>
      <c r="I85" s="15">
        <v>3.0255869999999994</v>
      </c>
      <c r="J85" s="15">
        <v>4.4011720000000016</v>
      </c>
      <c r="K85" s="15">
        <v>7.1899879999999996</v>
      </c>
      <c r="L85" s="15">
        <v>5.6143860000000005</v>
      </c>
      <c r="M85" s="15">
        <v>5.0515500000000024</v>
      </c>
      <c r="N85" s="16">
        <f>SUM(Tabela3[[#This Row],[jan-20]:[dez-20]])</f>
        <v>143.94697700000003</v>
      </c>
    </row>
    <row r="86" spans="1:15" x14ac:dyDescent="0.25">
      <c r="A86" t="s">
        <v>162</v>
      </c>
      <c r="B86" s="15">
        <v>31.695613999999999</v>
      </c>
      <c r="C86" s="15">
        <v>9.3601510000000019</v>
      </c>
      <c r="D86" s="15">
        <v>41.778664999999997</v>
      </c>
      <c r="E86" s="15">
        <v>0</v>
      </c>
      <c r="F86" s="16">
        <v>0</v>
      </c>
      <c r="G86" s="15">
        <v>0</v>
      </c>
      <c r="H86" s="15">
        <v>75.487082999999998</v>
      </c>
      <c r="I86" s="15">
        <v>64.222325000000012</v>
      </c>
      <c r="J86" s="15">
        <v>1.8186740000000001</v>
      </c>
      <c r="K86" s="15">
        <v>3.4611489999999998</v>
      </c>
      <c r="L86" s="15">
        <v>197.40008000000006</v>
      </c>
      <c r="M86" s="15">
        <v>70.213448999999997</v>
      </c>
      <c r="N86" s="16">
        <f>SUM(Tabela3[[#This Row],[jan-20]:[dez-20]])</f>
        <v>495.43718999999999</v>
      </c>
    </row>
    <row r="87" spans="1:15" x14ac:dyDescent="0.25">
      <c r="A87" t="s">
        <v>80</v>
      </c>
      <c r="B87" s="15">
        <v>9.7640320000000003</v>
      </c>
      <c r="C87" s="15">
        <v>1.0080820000000001</v>
      </c>
      <c r="D87" s="15">
        <v>29.926858000000003</v>
      </c>
      <c r="E87" s="15">
        <v>0</v>
      </c>
      <c r="F87" s="16">
        <v>0</v>
      </c>
      <c r="G87" s="15">
        <v>0.55605700000000002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f>SUM(Tabela3[[#This Row],[jan-20]:[dez-20]])</f>
        <v>41.255029000000007</v>
      </c>
    </row>
    <row r="88" spans="1:15" x14ac:dyDescent="0.25">
      <c r="A88" t="s">
        <v>81</v>
      </c>
      <c r="B88" s="15">
        <v>311.05548900000065</v>
      </c>
      <c r="C88" s="15">
        <v>56.946854999999978</v>
      </c>
      <c r="D88" s="15">
        <v>293.04480500000017</v>
      </c>
      <c r="E88" s="15">
        <v>150.93214099999997</v>
      </c>
      <c r="F88" s="16">
        <v>261.57055099999997</v>
      </c>
      <c r="G88" s="15">
        <v>477.87083400000051</v>
      </c>
      <c r="H88" s="15">
        <v>327.3133830000005</v>
      </c>
      <c r="I88" s="15">
        <v>557.60389700000053</v>
      </c>
      <c r="J88" s="15">
        <v>815.95048100000076</v>
      </c>
      <c r="K88" s="15">
        <v>563.86330100000089</v>
      </c>
      <c r="L88" s="15">
        <v>518.1827710000008</v>
      </c>
      <c r="M88" s="15">
        <v>272.61834400000055</v>
      </c>
      <c r="N88" s="16">
        <f>SUM(Tabela3[[#This Row],[jan-20]:[dez-20]])</f>
        <v>4606.9528520000049</v>
      </c>
    </row>
    <row r="89" spans="1:15" x14ac:dyDescent="0.25">
      <c r="A89" t="s">
        <v>163</v>
      </c>
      <c r="B89" s="15">
        <v>1.9695000000000001E-2</v>
      </c>
      <c r="C89" s="15">
        <v>0</v>
      </c>
      <c r="D89" s="15">
        <v>0</v>
      </c>
      <c r="E89" s="15">
        <v>1.4005E-2</v>
      </c>
      <c r="F89" s="16">
        <v>0</v>
      </c>
      <c r="G89" s="15">
        <v>0.30636600000000003</v>
      </c>
      <c r="H89" s="15">
        <v>0</v>
      </c>
      <c r="I89" s="15">
        <v>0</v>
      </c>
      <c r="J89" s="15">
        <v>2.9290380000000003</v>
      </c>
      <c r="K89" s="15">
        <v>34.045679999999997</v>
      </c>
      <c r="L89" s="15">
        <v>12.848186999999998</v>
      </c>
      <c r="M89" s="15">
        <v>0.169965</v>
      </c>
      <c r="N89" s="16">
        <f>SUM(Tabela3[[#This Row],[jan-20]:[dez-20]])</f>
        <v>50.332935999999989</v>
      </c>
    </row>
    <row r="90" spans="1:15" x14ac:dyDescent="0.25">
      <c r="A90" t="s">
        <v>164</v>
      </c>
      <c r="B90" s="15">
        <v>0.92610300000000023</v>
      </c>
      <c r="C90" s="15">
        <v>0</v>
      </c>
      <c r="D90" s="15">
        <v>1.028079</v>
      </c>
      <c r="E90" s="15">
        <v>0</v>
      </c>
      <c r="F90" s="16">
        <v>0</v>
      </c>
      <c r="G90" s="15">
        <v>2.6259999999999999E-3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6">
        <f>SUM(Tabela3[[#This Row],[jan-20]:[dez-20]])</f>
        <v>1.9568080000000003</v>
      </c>
    </row>
    <row r="91" spans="1:15" s="3" customFormat="1" x14ac:dyDescent="0.25">
      <c r="A91" s="3" t="s">
        <v>2</v>
      </c>
      <c r="B91" s="16">
        <f>SUM(B5:B90)</f>
        <v>3583.9015600000016</v>
      </c>
      <c r="C91" s="16">
        <f>SUM(C5:C90)</f>
        <v>494.13530700000001</v>
      </c>
      <c r="D91" s="16">
        <f>SUM(D5:D90)</f>
        <v>3480.8280169999989</v>
      </c>
      <c r="E91" s="16">
        <f>SUM(E5:E90)</f>
        <v>1057.2088399999998</v>
      </c>
      <c r="F91" s="16">
        <f>SUM(F5:F90)</f>
        <v>1615.2018929999999</v>
      </c>
      <c r="G91" s="16">
        <f>SUM(G5:G90)</f>
        <v>1639.4910740000003</v>
      </c>
      <c r="H91" s="16">
        <f>SUM(H5:H90)</f>
        <v>2378.1571700000009</v>
      </c>
      <c r="I91" s="16">
        <f>SUM(I5:I90)</f>
        <v>2702.9739260000006</v>
      </c>
      <c r="J91" s="16">
        <f>SUM(J5:J90)</f>
        <v>2387.9809840000012</v>
      </c>
      <c r="K91" s="16">
        <f>SUM(K5:K90)</f>
        <v>2139.5340220000007</v>
      </c>
      <c r="L91" s="16">
        <f>SUM(L5:L90)</f>
        <v>2187.6625940000008</v>
      </c>
      <c r="M91" s="16">
        <f>SUM(M5:M90)</f>
        <v>1627.9485010000008</v>
      </c>
      <c r="N91" s="16">
        <f>SUM(Tabela3[[#This Row],[jan-20]:[dez-20]])</f>
        <v>25295.023888000003</v>
      </c>
      <c r="O91" s="13"/>
    </row>
    <row r="92" spans="1:15" s="1" customFormat="1" x14ac:dyDescent="0.2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5" s="1" customFormat="1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5" hidden="1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5" hidden="1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5" hidden="1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idden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idden="1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idden="1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idden="1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idden="1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idden="1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idden="1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idden="1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idden="1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idden="1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idden="1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idden="1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idden="1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idden="1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idden="1" x14ac:dyDescent="0.25">
      <c r="A111" s="3"/>
      <c r="B111" s="16"/>
      <c r="C111" s="16"/>
      <c r="D111" s="16"/>
      <c r="E111" s="16"/>
      <c r="F111" s="16"/>
      <c r="G111" s="18"/>
      <c r="H111" s="15"/>
      <c r="I111" s="15"/>
      <c r="J111" s="15"/>
      <c r="K111" s="15"/>
      <c r="L111" s="15"/>
      <c r="M111" s="15"/>
    </row>
  </sheetData>
  <mergeCells count="2">
    <mergeCell ref="A1:G1"/>
    <mergeCell ref="B3:E3"/>
  </mergeCells>
  <phoneticPr fontId="6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DESPESAS COM GRÁFICA UFLA</vt:lpstr>
      <vt:lpstr>DESPESAS COM PARQUE GRÁFICO</vt:lpstr>
      <vt:lpstr>DESPESAS COM TELEFONIA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Rocha</dc:creator>
  <cp:lastModifiedBy>Matheus Rocha</cp:lastModifiedBy>
  <dcterms:created xsi:type="dcterms:W3CDTF">2015-06-05T18:19:34Z</dcterms:created>
  <dcterms:modified xsi:type="dcterms:W3CDTF">2021-04-16T13:47:09Z</dcterms:modified>
</cp:coreProperties>
</file>