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Drives compartilhados\PROPLAG\Proplag 2020\PLANEJAMENTO\COMPULSÓRIOS E COBRANÇAS\"/>
    </mc:Choice>
  </mc:AlternateContent>
  <xr:revisionPtr revIDLastSave="0" documentId="13_ncr:1_{7B11945F-4417-4BED-A5D1-957BBE32E781}" xr6:coauthVersionLast="45" xr6:coauthVersionMax="45" xr10:uidLastSave="{00000000-0000-0000-0000-000000000000}"/>
  <bookViews>
    <workbookView xWindow="-28920" yWindow="-120" windowWidth="29040" windowHeight="15840" activeTab="3" xr2:uid="{00000000-000D-0000-FFFF-FFFF00000000}"/>
  </bookViews>
  <sheets>
    <sheet name="DESPESAS COM GRÁFICA UFLA" sheetId="1" r:id="rId1"/>
    <sheet name="DESPESAS COM PARQUE GRÁFICO" sheetId="2" r:id="rId2"/>
    <sheet name="DESPESAS COM GRÁFICA COPYUAI" sheetId="3" r:id="rId3"/>
    <sheet name="DESPESAS COM TELEFONIA" sheetId="4" r:id="rId4"/>
  </sheets>
  <calcPr calcId="191029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C65" i="4"/>
  <c r="D65" i="4"/>
  <c r="E65" i="4"/>
  <c r="F65" i="4"/>
  <c r="G65" i="4"/>
  <c r="H65" i="4"/>
  <c r="I65" i="4"/>
  <c r="J65" i="4"/>
  <c r="K65" i="4"/>
  <c r="L65" i="4"/>
  <c r="M65" i="4"/>
  <c r="B65" i="4"/>
  <c r="Z5" i="3" l="1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C56" i="2" l="1"/>
  <c r="D56" i="2"/>
  <c r="E56" i="2"/>
  <c r="F56" i="2"/>
  <c r="G56" i="2"/>
  <c r="H56" i="2"/>
  <c r="I56" i="2"/>
  <c r="J56" i="2"/>
  <c r="K56" i="2"/>
  <c r="L56" i="2"/>
  <c r="M56" i="2"/>
  <c r="B56" i="2"/>
  <c r="N55" i="2" l="1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C64" i="1"/>
  <c r="D64" i="1"/>
  <c r="E64" i="1"/>
  <c r="F64" i="1"/>
  <c r="G64" i="1"/>
  <c r="H64" i="1"/>
  <c r="I64" i="1"/>
  <c r="J64" i="1"/>
  <c r="K64" i="1"/>
  <c r="L64" i="1"/>
  <c r="M64" i="1"/>
  <c r="N64" i="1"/>
  <c r="B64" i="1"/>
  <c r="N57" i="1"/>
  <c r="N58" i="1"/>
  <c r="N59" i="1"/>
  <c r="N60" i="1"/>
  <c r="N61" i="1"/>
  <c r="N62" i="1"/>
  <c r="N63" i="1"/>
  <c r="N56" i="2" l="1"/>
  <c r="N28" i="2"/>
  <c r="N5" i="2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7" i="1"/>
  <c r="N16" i="1"/>
  <c r="N14" i="1"/>
  <c r="N13" i="1"/>
  <c r="N12" i="1"/>
  <c r="N11" i="1"/>
  <c r="N10" i="1"/>
  <c r="N9" i="1"/>
  <c r="N8" i="1"/>
  <c r="N7" i="1"/>
  <c r="N6" i="1"/>
  <c r="N5" i="1"/>
  <c r="N42" i="1" l="1"/>
  <c r="N15" i="1"/>
  <c r="N27" i="1"/>
</calcChain>
</file>

<file path=xl/sharedStrings.xml><?xml version="1.0" encoding="utf-8"?>
<sst xmlns="http://schemas.openxmlformats.org/spreadsheetml/2006/main" count="283" uniqueCount="179">
  <si>
    <t>Valores Mensais</t>
  </si>
  <si>
    <t>Unidade</t>
  </si>
  <si>
    <t>Total Geral</t>
  </si>
  <si>
    <t>APG</t>
  </si>
  <si>
    <t>BIBLIOTECA</t>
  </si>
  <si>
    <t>DADE</t>
  </si>
  <si>
    <t>DAE</t>
  </si>
  <si>
    <t>DAG</t>
  </si>
  <si>
    <t>DBI</t>
  </si>
  <si>
    <t>DCA</t>
  </si>
  <si>
    <t>DCC</t>
  </si>
  <si>
    <t>DCE</t>
  </si>
  <si>
    <t>DCF</t>
  </si>
  <si>
    <t>DCH</t>
  </si>
  <si>
    <t>DCOF</t>
  </si>
  <si>
    <t>DCOM</t>
  </si>
  <si>
    <t>DCS</t>
  </si>
  <si>
    <t>DED</t>
  </si>
  <si>
    <t>DEF</t>
  </si>
  <si>
    <t>DEG</t>
  </si>
  <si>
    <t>DEL</t>
  </si>
  <si>
    <t>DES</t>
  </si>
  <si>
    <t>DEX</t>
  </si>
  <si>
    <t>DFI</t>
  </si>
  <si>
    <t>DFP</t>
  </si>
  <si>
    <t>DGA</t>
  </si>
  <si>
    <t>DGM</t>
  </si>
  <si>
    <t>DGTI</t>
  </si>
  <si>
    <t>DICON</t>
  </si>
  <si>
    <t>DIPS</t>
  </si>
  <si>
    <t>DIR</t>
  </si>
  <si>
    <t>DIRED</t>
  </si>
  <si>
    <t>DMA</t>
  </si>
  <si>
    <t>DMV</t>
  </si>
  <si>
    <t>DNU</t>
  </si>
  <si>
    <t>DQI</t>
  </si>
  <si>
    <t>DRCA</t>
  </si>
  <si>
    <t>DRI</t>
  </si>
  <si>
    <t>DSA</t>
  </si>
  <si>
    <t>DTM</t>
  </si>
  <si>
    <t>DZO</t>
  </si>
  <si>
    <t>EDITORA</t>
  </si>
  <si>
    <t>FUNDECC  DIRETORIA</t>
  </si>
  <si>
    <t>FUNDECC TI</t>
  </si>
  <si>
    <t>INOVA CAFÉ</t>
  </si>
  <si>
    <t>NEDI</t>
  </si>
  <si>
    <t>PRAEC</t>
  </si>
  <si>
    <t>PRG</t>
  </si>
  <si>
    <t>PRGDP</t>
  </si>
  <si>
    <t>PROEC</t>
  </si>
  <si>
    <t>PROINFRA</t>
  </si>
  <si>
    <t>PROPLAG</t>
  </si>
  <si>
    <t>PRP</t>
  </si>
  <si>
    <t>PRPG</t>
  </si>
  <si>
    <t>REITORIA</t>
  </si>
  <si>
    <t>jan-19</t>
  </si>
  <si>
    <t>fev-19</t>
  </si>
  <si>
    <t>mar-19</t>
  </si>
  <si>
    <t>abr-19</t>
  </si>
  <si>
    <t>mai-19</t>
  </si>
  <si>
    <t>jun-19</t>
  </si>
  <si>
    <t>jul-19</t>
  </si>
  <si>
    <t>ago-19</t>
  </si>
  <si>
    <t>set-19</t>
  </si>
  <si>
    <t>out-19</t>
  </si>
  <si>
    <t>nov-19</t>
  </si>
  <si>
    <t>dez-19</t>
  </si>
  <si>
    <t>CIN UFLA</t>
  </si>
  <si>
    <t>CPG</t>
  </si>
  <si>
    <t>DAT</t>
  </si>
  <si>
    <t>DCONT</t>
  </si>
  <si>
    <t>DEA</t>
  </si>
  <si>
    <t>DEN</t>
  </si>
  <si>
    <t>DMP</t>
  </si>
  <si>
    <t>DRS</t>
  </si>
  <si>
    <t>DESPESAS COM GRÁFICAS UFLA EM 2019</t>
  </si>
  <si>
    <t>BIOTECNOLOGIA VEGETAL</t>
  </si>
  <si>
    <t>BU</t>
  </si>
  <si>
    <t>CS/PRAEC</t>
  </si>
  <si>
    <t>DGTI/COORD DE SISTEMAS</t>
  </si>
  <si>
    <t>DGTI/REDES</t>
  </si>
  <si>
    <t xml:space="preserve">DRCA </t>
  </si>
  <si>
    <t>HOSPITAL VETERINÁRIO</t>
  </si>
  <si>
    <t>RU</t>
  </si>
  <si>
    <t>DESPESAS COM PARQUE GRÁFICO EM 2019</t>
  </si>
  <si>
    <t>Soma de VALOR TOTAL</t>
  </si>
  <si>
    <t>MÊS</t>
  </si>
  <si>
    <t>ANO</t>
  </si>
  <si>
    <t>UNIDADE ADMINISTRATIVA</t>
  </si>
  <si>
    <t>SERVICO</t>
  </si>
  <si>
    <t>COR</t>
  </si>
  <si>
    <t>PAPEL</t>
  </si>
  <si>
    <t>ACABAMENTO</t>
  </si>
  <si>
    <t>QUANTIDADE</t>
  </si>
  <si>
    <t>VALOR UNITARIO</t>
  </si>
  <si>
    <t>VALOR BANNER</t>
  </si>
  <si>
    <t>VALOR TOTAL</t>
  </si>
  <si>
    <t>BANNER</t>
  </si>
  <si>
    <t>PFC</t>
  </si>
  <si>
    <t>PFC*</t>
  </si>
  <si>
    <t>* PFC refere-se a PROINFRA</t>
  </si>
  <si>
    <t>DESPESAS COM GRÁFICA COPYUAI EM  2019</t>
  </si>
  <si>
    <t>DETALHAMENTO DAS DESPESAS COM GRÁFICA COPYUAI EM  2019</t>
  </si>
  <si>
    <t>DBU</t>
  </si>
  <si>
    <t>DLA</t>
  </si>
  <si>
    <t>Valor Mensal</t>
  </si>
  <si>
    <t>DESPESAS COM TELEFONIA EM 2019</t>
  </si>
  <si>
    <t>ALUNOS/PRG - ALUNOS DE GRADUAÇÃO DA UFLA - PRG</t>
  </si>
  <si>
    <t>BU - BIBLIOTECA UNIVERSITARIA</t>
  </si>
  <si>
    <t>CEAD/UAB - CEAD/UAB</t>
  </si>
  <si>
    <t>COCER - COORDENADORIA DE CERIMONIAL</t>
  </si>
  <si>
    <t>DADE - DIRETORIA DE AVALIACAO E DESENVOLVIMENTO DO ENSINO/PRG</t>
  </si>
  <si>
    <t>DAE - DEPARTAMENTO DE ADM E ECONOMIA</t>
  </si>
  <si>
    <t>DAG - DEPARTAMENTO DE AGRICULTURA</t>
  </si>
  <si>
    <t>DAT - DEPARTAMENTO DE AUTOMATICA</t>
  </si>
  <si>
    <t>DBI - DEPARTAMENTO DE BIOLOGIA</t>
  </si>
  <si>
    <t>DCA - DEPARTAMENTO DE CIENCIA DOS ALIMENTOS</t>
  </si>
  <si>
    <t>DCC - DEPARTAMENTO DE CIENCIA DA COMPUTACAO</t>
  </si>
  <si>
    <t>DCF - DEPARTAMENTO DE CIENCIAS FLORESTAIS</t>
  </si>
  <si>
    <t>DCH - DEPARTAMENTO DE CIENCIAS HUMANAS</t>
  </si>
  <si>
    <t>DCOM - DIRETORIA DE COMUNICACAO/GABINETE</t>
  </si>
  <si>
    <t>DCONT/PROPLAG - DIRETORIA DE CONTABILIDADE/PROPLAG</t>
  </si>
  <si>
    <t>DCS - DEPARTAMENTO DE CIENCIA DO SOLO</t>
  </si>
  <si>
    <t>DEA - DEPARTAMENTO DE ENGENHARIA AGRICOLA</t>
  </si>
  <si>
    <t>DED - DEPARTAMENTO DE EDUCACAO</t>
  </si>
  <si>
    <t>DEF - DEPARTAMENTO DE EDUCACAO FISICA</t>
  </si>
  <si>
    <t>DEG - DEPARTAMENTO DE ENGENHARIA</t>
  </si>
  <si>
    <t>DEL - DEPARTAMENTO DE ESTUDOS DA LINGUAGEM</t>
  </si>
  <si>
    <t>DEN - DEPARTAMENTO DE ENTOMOLOGIA</t>
  </si>
  <si>
    <t>DES - DEPARTAMENTO DE ESTATÍSTICA</t>
  </si>
  <si>
    <t>DEX - DEPARTAMENTO DE CIENCIAS EXATAS</t>
  </si>
  <si>
    <t>DFI - DEPARTAMENTO DE FÍSICA</t>
  </si>
  <si>
    <t>DFP - DEPARTAMENTO DE FITOPATOLOGIA</t>
  </si>
  <si>
    <t>DGA - DEPARTAMENTO DE GESTAO AGROINDUSTRIAL</t>
  </si>
  <si>
    <t>DGM - DIRETORIA DE GESTAO DE MATERIAIS</t>
  </si>
  <si>
    <t>DGTI - DIRETORIA DE GESTAO E TEC DA INFORMACAO</t>
  </si>
  <si>
    <t>DICON - DIRETORIA DE CONTRATOS E CONVENIOS</t>
  </si>
  <si>
    <t>DIPS/PRG - DIRETORIA DE PROCESSOS SELETIVOS</t>
  </si>
  <si>
    <t>DIR - DEPARTAMENTO DE DIREITO</t>
  </si>
  <si>
    <t>DLA/PROINFRA - DIRETORIA DE LOGISTICA ACADEMICA/PROINFRA</t>
  </si>
  <si>
    <t>DMA/PROINFRA - DIRETORIA DE MEIO AMBIENTE/PROINFRA</t>
  </si>
  <si>
    <t>DMP - DIRETORIA DE MATERIAIS E PATRIMONIO/SG/PROPLAG</t>
  </si>
  <si>
    <t>DMV - DEPARTAMENTO DE MEDICINA VETERINARIA</t>
  </si>
  <si>
    <t>DNU - DEPARTAMENTO DE NUTRIÇÃO</t>
  </si>
  <si>
    <t>DQI - DEPARTAMENTO DE QUIMICA</t>
  </si>
  <si>
    <t>DRCA/PRG - DIRETORIA REGISTRO CONTROLE ACADEMICO</t>
  </si>
  <si>
    <t>DRI - DIRETORIA DE RELACOES INTERNACIONAIS</t>
  </si>
  <si>
    <t>DRS - DEPARTAMENTO DE RECURSOS HIDRICOS E SANEAMENTO</t>
  </si>
  <si>
    <t>DSA - DEPARTAMENTO DE CIÊNCIAS DA SAÚDE</t>
  </si>
  <si>
    <t>DTM/PROINFRA - DIRETORIA DE TRANSPORTES E MAQUINAS/PROINFRA</t>
  </si>
  <si>
    <t>DZO - DEPARTAMENTO DE ZOOTECNIA</t>
  </si>
  <si>
    <t>EDITORA - EDITORA UFLA</t>
  </si>
  <si>
    <t>GRAFICA - GRAFICA UNIVERSITARIA/SG/PROPLAG</t>
  </si>
  <si>
    <t>HV - HOSPITAL VETERINARIO</t>
  </si>
  <si>
    <t>INOVACAFE/PRP - AGÊNCIA DE INOVAÇÃO DO CAFÉ - INOVACAFE</t>
  </si>
  <si>
    <t>NEDI/PRG - NUCLEO DE EDUCACAO DA INFANCIA/PRG</t>
  </si>
  <si>
    <t>NINTEC/PRP - NÚCLEO DE INOVAÇÃO TECNOLÓGICA - NINTEC</t>
  </si>
  <si>
    <t>PRAEC - PRO REITORIA DE ASSUNTOS ESTUDANTIS E COMUNITARIOS</t>
  </si>
  <si>
    <t>PRG - PRO REITORIA DE GRADUACAO</t>
  </si>
  <si>
    <t>PRGDP - PRO-REITORIA DE GESTAO E DESENVOLVIMENTO DE PESSOAS</t>
  </si>
  <si>
    <t>PROEC - PRO REITORIA DE EXTENSAO E CULTURA</t>
  </si>
  <si>
    <t>PROINFRA - PRO-REITORIA DE INFRAESTRUTURA E LOGISTICA</t>
  </si>
  <si>
    <t>PROPLAG - PRO REITORIA DE PLANEJAMENTO E GESTAO</t>
  </si>
  <si>
    <t>PRP - PRO REITORIA DE PESQUISA</t>
  </si>
  <si>
    <t>PRPG - PRO REITORIA DE POS GRADUACAO</t>
  </si>
  <si>
    <t>Reitoria/UFLA - UNIVERSIDADE FEDERAL DE LAVRAS - REITORIA</t>
  </si>
  <si>
    <t>RUPRAEC - RESTAURANTE UNIVERSITARIO</t>
  </si>
  <si>
    <t>jan/19</t>
  </si>
  <si>
    <t>fev/19</t>
  </si>
  <si>
    <t>mar/19</t>
  </si>
  <si>
    <t>abr/19</t>
  </si>
  <si>
    <t>mai/19</t>
  </si>
  <si>
    <t>jun/19</t>
  </si>
  <si>
    <t>jul/19</t>
  </si>
  <si>
    <t>ago/19</t>
  </si>
  <si>
    <t>set/19</t>
  </si>
  <si>
    <t>out/19</t>
  </si>
  <si>
    <t>nov/19</t>
  </si>
  <si>
    <t>dez/19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</si>
</sst>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6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43" fontId="0" fillId="0" borderId="0" xfId="0" applyNumberFormat="1"/>
    <xf numFmtId="43" fontId="4" fillId="0" borderId="0" xfId="0" applyNumberFormat="1" applyFont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3" fontId="0" fillId="0" borderId="0" xfId="0" applyNumberFormat="1" applyFont="1"/>
    <xf numFmtId="0" fontId="0" fillId="2" borderId="0" xfId="0" applyFont="1" applyFill="1"/>
    <xf numFmtId="0" fontId="0" fillId="0" borderId="0" xfId="0" applyFont="1"/>
    <xf numFmtId="164" fontId="4" fillId="0" borderId="0" xfId="0" applyNumberFormat="1" applyFont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/>
    <xf numFmtId="4" fontId="0" fillId="2" borderId="0" xfId="0" applyNumberFormat="1" applyFill="1"/>
    <xf numFmtId="0" fontId="0" fillId="0" borderId="0" xfId="0" pivotButton="1"/>
    <xf numFmtId="164" fontId="0" fillId="2" borderId="0" xfId="0" pivotButton="1" applyNumberFormat="1" applyFill="1"/>
    <xf numFmtId="0" fontId="0" fillId="2" borderId="0" xfId="0" pivotButton="1" applyFill="1"/>
    <xf numFmtId="0" fontId="2" fillId="2" borderId="0" xfId="0" applyFont="1" applyFill="1" applyAlignment="1">
      <alignment horizontal="center" wrapText="1"/>
    </xf>
    <xf numFmtId="17" fontId="3" fillId="3" borderId="0" xfId="0" applyNumberFormat="1" applyFont="1" applyFill="1" applyAlignment="1">
      <alignment horizontal="center"/>
    </xf>
    <xf numFmtId="17" fontId="0" fillId="0" borderId="0" xfId="0" applyNumberFormat="1" applyAlignment="1">
      <alignment horizontal="center"/>
    </xf>
    <xf numFmtId="43" fontId="0" fillId="0" borderId="0" xfId="1" applyFont="1"/>
    <xf numFmtId="43" fontId="4" fillId="0" borderId="0" xfId="1" applyFont="1"/>
    <xf numFmtId="0" fontId="2" fillId="2" borderId="0" xfId="0" applyFont="1" applyFill="1" applyAlignment="1">
      <alignment horizontal="center" wrapText="1"/>
    </xf>
    <xf numFmtId="43" fontId="0" fillId="2" borderId="0" xfId="1" applyFont="1" applyFill="1"/>
  </cellXfs>
  <cellStyles count="2">
    <cellStyle name="Normal" xfId="0" builtinId="0"/>
    <cellStyle name="Vírgula" xfId="1" builtinId="3"/>
  </cellStyles>
  <dxfs count="31">
    <dxf>
      <font>
        <b/>
      </font>
      <numFmt numFmtId="35" formatCode="_-* #,##0.00_-;\-* #,##0.00_-;_-* &quot;-&quot;??_-;_-@_-"/>
    </dxf>
    <dxf>
      <font>
        <b/>
      </font>
    </dxf>
    <dxf>
      <alignment horizontal="center" vertical="bottom" textRotation="0" wrapText="0" indent="0" justifyLastLine="0" shrinkToFit="0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</font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numFmt numFmtId="35" formatCode="_-* #,##0.00_-;\-* #,##0.00_-;_-* &quot;-&quot;??_-;_-@_-"/>
    </dxf>
    <dxf>
      <font>
        <b val="0"/>
      </font>
      <alignment horizontal="left" vertical="bottom" textRotation="0" wrapText="0" indent="0" justifyLastLine="0" shrinkToFit="0" readingOrder="0"/>
    </dxf>
    <dxf>
      <numFmt numFmtId="22" formatCode="mmm/yy"/>
    </dxf>
    <dxf>
      <font>
        <b/>
      </font>
    </dxf>
    <dxf>
      <alignment horizontal="left" vertical="bottom" textRotation="0" wrapText="0" indent="0" justifyLastLine="0" shrinkToFit="0" readingOrder="0"/>
    </dxf>
    <dxf>
      <numFmt numFmtId="164" formatCode="[$-416]mmm\-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theus Rocha" refreshedDate="44109.487196064816" createdVersion="6" refreshedVersion="6" minRefreshableVersion="3" recordCount="16" xr:uid="{DE02C8C1-A8A9-4C79-B560-3B251D97DE12}">
  <cacheSource type="worksheet">
    <worksheetSource name="Tabela5"/>
  </cacheSource>
  <cacheFields count="11">
    <cacheField name="MÊS" numFmtId="17">
      <sharedItems containsSemiMixedTypes="0" containsNonDate="0" containsDate="1" containsString="0" minDate="2019-02-01T00:00:00" maxDate="2019-07-02T00:00:00" count="5">
        <d v="2019-02-01T00:00:00"/>
        <d v="2019-03-01T00:00:00"/>
        <d v="2019-04-01T00:00:00"/>
        <d v="2019-05-01T00:00:00"/>
        <d v="2019-07-01T00:00:00"/>
      </sharedItems>
    </cacheField>
    <cacheField name="ANO" numFmtId="0">
      <sharedItems containsSemiMixedTypes="0" containsString="0" containsNumber="1" containsInteger="1" minValue="2019" maxValue="2019"/>
    </cacheField>
    <cacheField name="UNIDADE ADMINISTRATIVA" numFmtId="0">
      <sharedItems count="10">
        <s v="PFC"/>
        <s v="DBU"/>
        <s v="REITORIA"/>
        <s v="DBI"/>
        <s v="DMV"/>
        <s v="DNU"/>
        <s v="DSA"/>
        <s v="DED"/>
        <s v="DLA"/>
        <s v="PRGDP"/>
      </sharedItems>
    </cacheField>
    <cacheField name="SERVICO" numFmtId="0">
      <sharedItems/>
    </cacheField>
    <cacheField name="COR" numFmtId="0">
      <sharedItems containsNonDate="0" containsString="0" containsBlank="1"/>
    </cacheField>
    <cacheField name="PAPEL" numFmtId="0">
      <sharedItems containsNonDate="0" containsString="0" containsBlank="1"/>
    </cacheField>
    <cacheField name="ACABAMENTO" numFmtId="0">
      <sharedItems containsNonDate="0" containsString="0" containsBlank="1"/>
    </cacheField>
    <cacheField name="QUANTIDADE" numFmtId="0">
      <sharedItems containsSemiMixedTypes="0" containsString="0" containsNumber="1" containsInteger="1" minValue="1" maxValue="35"/>
    </cacheField>
    <cacheField name="VALOR UNITARIO" numFmtId="0">
      <sharedItems containsSemiMixedTypes="0" containsString="0" containsNumber="1" minValue="6" maxValue="40"/>
    </cacheField>
    <cacheField name="VALOR BANNER" numFmtId="0">
      <sharedItems containsNonDate="0" containsString="0" containsBlank="1"/>
    </cacheField>
    <cacheField name="VALOR TOTAL" numFmtId="0">
      <sharedItems containsSemiMixedTypes="0" containsString="0" containsNumber="1" minValue="10.7" maxValue="8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n v="2019"/>
    <x v="0"/>
    <s v="BANNER"/>
    <m/>
    <m/>
    <m/>
    <n v="1"/>
    <n v="10.7"/>
    <m/>
    <n v="10.7"/>
  </r>
  <r>
    <x v="0"/>
    <n v="2019"/>
    <x v="1"/>
    <s v="BANNER"/>
    <m/>
    <m/>
    <m/>
    <n v="1"/>
    <n v="40"/>
    <m/>
    <n v="40"/>
  </r>
  <r>
    <x v="1"/>
    <n v="2019"/>
    <x v="2"/>
    <s v="BANNER"/>
    <m/>
    <m/>
    <m/>
    <n v="35"/>
    <n v="25"/>
    <m/>
    <n v="875"/>
  </r>
  <r>
    <x v="2"/>
    <n v="2019"/>
    <x v="3"/>
    <s v="BANNER"/>
    <m/>
    <m/>
    <m/>
    <n v="4"/>
    <n v="20"/>
    <m/>
    <n v="80"/>
  </r>
  <r>
    <x v="2"/>
    <n v="2019"/>
    <x v="3"/>
    <s v="BANNER"/>
    <m/>
    <m/>
    <m/>
    <n v="1"/>
    <n v="15"/>
    <m/>
    <n v="15"/>
  </r>
  <r>
    <x v="2"/>
    <n v="2019"/>
    <x v="4"/>
    <s v="BANNER"/>
    <m/>
    <m/>
    <m/>
    <n v="2"/>
    <n v="20"/>
    <m/>
    <n v="40"/>
  </r>
  <r>
    <x v="2"/>
    <n v="2019"/>
    <x v="5"/>
    <s v="BANNER"/>
    <m/>
    <m/>
    <m/>
    <n v="1"/>
    <n v="30"/>
    <m/>
    <n v="30"/>
  </r>
  <r>
    <x v="2"/>
    <n v="2019"/>
    <x v="6"/>
    <s v="BANNER"/>
    <m/>
    <m/>
    <m/>
    <n v="20"/>
    <n v="10"/>
    <m/>
    <n v="200"/>
  </r>
  <r>
    <x v="2"/>
    <n v="2019"/>
    <x v="0"/>
    <s v="BANNER"/>
    <m/>
    <m/>
    <m/>
    <n v="2"/>
    <n v="10.7"/>
    <m/>
    <n v="21.4"/>
  </r>
  <r>
    <x v="3"/>
    <n v="2019"/>
    <x v="5"/>
    <s v="BANNER"/>
    <m/>
    <m/>
    <m/>
    <n v="9"/>
    <n v="15"/>
    <m/>
    <n v="135"/>
  </r>
  <r>
    <x v="3"/>
    <n v="2019"/>
    <x v="5"/>
    <s v="BANNER"/>
    <m/>
    <m/>
    <m/>
    <n v="2"/>
    <n v="20"/>
    <m/>
    <n v="40"/>
  </r>
  <r>
    <x v="3"/>
    <n v="2019"/>
    <x v="7"/>
    <s v="BANNER"/>
    <m/>
    <m/>
    <m/>
    <n v="1"/>
    <n v="25"/>
    <m/>
    <n v="25"/>
  </r>
  <r>
    <x v="3"/>
    <n v="2019"/>
    <x v="0"/>
    <s v="BANNER"/>
    <m/>
    <m/>
    <m/>
    <n v="6"/>
    <n v="6"/>
    <m/>
    <n v="36"/>
  </r>
  <r>
    <x v="3"/>
    <n v="2019"/>
    <x v="8"/>
    <s v="BANNER"/>
    <m/>
    <m/>
    <m/>
    <n v="1"/>
    <n v="30"/>
    <m/>
    <n v="30"/>
  </r>
  <r>
    <x v="4"/>
    <n v="2019"/>
    <x v="0"/>
    <s v="BANNER"/>
    <m/>
    <m/>
    <m/>
    <n v="2"/>
    <n v="12.5"/>
    <m/>
    <n v="25"/>
  </r>
  <r>
    <x v="4"/>
    <n v="2019"/>
    <x v="9"/>
    <s v="BANNER"/>
    <m/>
    <m/>
    <m/>
    <n v="2"/>
    <n v="10.7"/>
    <m/>
    <n v="21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120731-EEC5-4DCE-89EE-B28F446F356C}" name="Tabela dinâmica1" cacheId="17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4:G16" firstHeaderRow="1" firstDataRow="2" firstDataCol="1"/>
  <pivotFields count="11">
    <pivotField axis="axisCol" compact="0" numFmtId="17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axis="axisRow" compact="0" outline="0" showAll="0">
      <items count="11">
        <item x="3"/>
        <item x="4"/>
        <item x="6"/>
        <item n="PFC*" x="0"/>
        <item x="9"/>
        <item x="2"/>
        <item x="1"/>
        <item x="5"/>
        <item x="7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VALOR TOTAL" fld="10" baseField="2" baseItem="0" numFmtId="4"/>
  </dataFields>
  <formats count="4">
    <format dxfId="7">
      <pivotArea outline="0" collapsedLevelsAreSubtotals="1" fieldPosition="0">
        <references count="1">
          <reference field="2" count="0" selected="0"/>
        </references>
      </pivotArea>
    </format>
    <format dxfId="8">
      <pivotArea dataOnly="0" labelOnly="1" outline="0" fieldPosition="0">
        <references count="1">
          <reference field="2" count="0"/>
        </references>
      </pivotArea>
    </format>
    <format dxfId="9">
      <pivotArea grandRow="1" outline="0" collapsedLevelsAreSubtotals="1" fieldPosition="0"/>
    </format>
    <format dxfId="10">
      <pivotArea dataOnly="0" labelOnly="1" grandRow="1" outline="0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55FE4E-CF73-4403-8755-6BE0837FC4EA}" name="Tabela1" displayName="Tabela1" ref="A4:N64" totalsRowShown="0" headerRowDxfId="30">
  <tableColumns count="14">
    <tableColumn id="1" xr3:uid="{83806550-C377-4BEE-B94A-EBCDAC036598}" name="Unidade" dataDxfId="29"/>
    <tableColumn id="2" xr3:uid="{27224F7F-C7D9-45A1-82F7-7A4B57DFAC19}" name="jan-19"/>
    <tableColumn id="3" xr3:uid="{D7CC8145-25E9-4576-ADD6-9CB550564FB0}" name="fev-19"/>
    <tableColumn id="4" xr3:uid="{6C6E1800-502B-4CE9-BCB7-365560533B1B}" name="mar-19"/>
    <tableColumn id="5" xr3:uid="{E309F911-2ACC-47D7-AB3E-B76996C8E640}" name="abr-19"/>
    <tableColumn id="6" xr3:uid="{535096F9-BBDA-4B6C-99CF-CB4AD5E0D3B6}" name="mai-19"/>
    <tableColumn id="7" xr3:uid="{E8AE04A3-319E-4CEB-87A0-9EC7836F0F69}" name="jun-19"/>
    <tableColumn id="8" xr3:uid="{F885B5C3-D48A-4B54-B45E-5643C708535D}" name="jul-19"/>
    <tableColumn id="9" xr3:uid="{1EDA4760-32F2-4517-9799-16056DC493FF}" name="ago-19"/>
    <tableColumn id="10" xr3:uid="{345AE6C0-794C-48E7-8247-AD49A4C3BE34}" name="set-19"/>
    <tableColumn id="11" xr3:uid="{D97DBDAA-BE7C-49D9-B410-796C70A52272}" name="out-19"/>
    <tableColumn id="12" xr3:uid="{A08C9FDE-067C-4EC9-8CF0-50A7EC81BB2D}" name="nov-19"/>
    <tableColumn id="13" xr3:uid="{FE8184D1-B11B-48E6-B367-8B1D1085F3C3}" name="dez-19"/>
    <tableColumn id="14" xr3:uid="{60FA923D-C00D-4E12-9940-84E069517103}" name="Total Geral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D87A05-FFCB-4212-946B-73002DFCBF70}" name="Tabela2" displayName="Tabela2" ref="A4:N56" totalsRowShown="0" headerRowDxfId="27">
  <tableColumns count="14">
    <tableColumn id="1" xr3:uid="{A927E78C-712F-4BC1-8186-E63663156F4E}" name="Unidade" dataDxfId="26"/>
    <tableColumn id="3" xr3:uid="{7C3499C5-B5FF-4DA5-81C5-7D9E9923EC72}" name="jan-19" dataDxfId="25"/>
    <tableColumn id="4" xr3:uid="{DA9DF8D0-B6B0-47AE-954F-CDEE69315BDA}" name="fev-19" dataDxfId="24"/>
    <tableColumn id="5" xr3:uid="{8518F217-F653-4239-90FA-BB60C2EE9289}" name="mar-19" dataDxfId="23"/>
    <tableColumn id="6" xr3:uid="{23F97DBC-0B0A-45AC-B80D-A87D99324D7D}" name="abr-19" dataDxfId="22"/>
    <tableColumn id="7" xr3:uid="{3219B496-4E14-42B7-A7D3-EF9C39A4A70D}" name="mai-19" dataDxfId="21"/>
    <tableColumn id="8" xr3:uid="{249575EE-F38C-4F7C-A085-3C837D2B41A7}" name="jun-19" dataDxfId="20"/>
    <tableColumn id="9" xr3:uid="{15667BD6-90D3-4E30-AF23-2C4CBF12E224}" name="jul-19" dataDxfId="19"/>
    <tableColumn id="10" xr3:uid="{F173FED8-83F9-4BC7-808D-C01F9E223D37}" name="ago-19" dataDxfId="18"/>
    <tableColumn id="11" xr3:uid="{F7A61060-59C2-41E3-A30A-205A67AAC553}" name="set-19" dataDxfId="17"/>
    <tableColumn id="12" xr3:uid="{1A31A44B-0548-4C31-BE24-ACB071C398A6}" name="out-19" dataDxfId="16"/>
    <tableColumn id="13" xr3:uid="{A3818E50-4613-4272-A356-DC16854AF03B}" name="nov-19" dataDxfId="15"/>
    <tableColumn id="14" xr3:uid="{99F5B480-74AC-421D-ACFF-254F7C2154DF}" name="dez-19" dataDxfId="13"/>
    <tableColumn id="15" xr3:uid="{467AF002-7312-462D-B226-57E7CC5E07CB}" name="Total Geral" dataDxfId="14">
      <calculatedColumnFormula>SUM(Tabela2[[#This Row],[jan-19]:[dez-19]])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7D778F-3081-4531-B807-1750D83058C7}" name="Tabela5" displayName="Tabela5" ref="P4:Z20" totalsRowShown="0" headerRowDxfId="12">
  <autoFilter ref="P4:Z20" xr:uid="{D19AC254-A624-4C6D-9F77-287A434B301F}"/>
  <tableColumns count="11">
    <tableColumn id="1" xr3:uid="{1215950D-DA95-4595-A3C1-76FE15B4D56D}" name="MÊS"/>
    <tableColumn id="2" xr3:uid="{A5B1E9F3-2F03-42CA-9768-B2E963EAA267}" name="ANO"/>
    <tableColumn id="3" xr3:uid="{7EF990C8-4F63-477A-B0D0-51FC4AEA01F5}" name="UNIDADE ADMINISTRATIVA"/>
    <tableColumn id="4" xr3:uid="{1862C463-83A0-422B-A13A-95BB1744275D}" name="SERVICO"/>
    <tableColumn id="5" xr3:uid="{F318DBB7-8B84-4E78-9BD4-DA332DCA09EA}" name="COR"/>
    <tableColumn id="6" xr3:uid="{2F6ACACA-4C84-46FA-870E-E60BCCA8B7DE}" name="PAPEL"/>
    <tableColumn id="7" xr3:uid="{996AEA3B-C6D4-40A2-86A6-F812CA76950D}" name="ACABAMENTO"/>
    <tableColumn id="8" xr3:uid="{04173F1E-7833-4705-8044-5D42626E4A1E}" name="QUANTIDADE"/>
    <tableColumn id="9" xr3:uid="{90C50A7E-2775-451B-A383-E55B75DD9523}" name="VALOR UNITARIO"/>
    <tableColumn id="10" xr3:uid="{9E92307F-C3E7-4913-BB66-04FFB5DD93C9}" name="VALOR BANNER"/>
    <tableColumn id="11" xr3:uid="{9EC5537A-648A-49DF-A9E1-61AA293D65BE}" name="VALOR TOTAL" dataDxfId="11">
      <calculatedColumnFormula>Tabela5[[#This Row],[QUANTIDADE]]*Tabela5[[#This Row],[VALOR UNITARIO]]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3A0490-0B11-4267-B130-FB27E6C50E35}" name="Tabela3" displayName="Tabela3" ref="A4:N65" totalsRowShown="0" headerRowDxfId="2">
  <tableColumns count="14">
    <tableColumn id="1" xr3:uid="{68277E39-7043-410E-A475-256C1E0A2D1C}" name="Unidade"/>
    <tableColumn id="2" xr3:uid="{00183B08-BA39-45B5-862E-54644D9AAE71}" name="jan/19" dataCellStyle="Vírgula"/>
    <tableColumn id="3" xr3:uid="{E431F203-FB9C-4E49-B169-E69C14925780}" name="fev/19" dataCellStyle="Vírgula"/>
    <tableColumn id="4" xr3:uid="{D9828C02-6269-4030-B520-EE3DB4CB43A5}" name="mar/19" dataCellStyle="Vírgula"/>
    <tableColumn id="5" xr3:uid="{64C08B44-B978-480A-8D3F-EBB6FFFD70BC}" name="abr/19" dataCellStyle="Vírgula"/>
    <tableColumn id="6" xr3:uid="{926B26B6-A00F-4AF2-BEA4-2D336F463168}" name="mai/19" dataDxfId="1" dataCellStyle="Vírgula"/>
    <tableColumn id="7" xr3:uid="{ACDFF02D-F0AE-43CE-B738-CAD8D3E9F7DD}" name="jun/19" dataCellStyle="Vírgula"/>
    <tableColumn id="8" xr3:uid="{C877526A-0FB9-4D5D-A8FE-3D3ABD4775E8}" name="jul/19" dataCellStyle="Vírgula"/>
    <tableColumn id="9" xr3:uid="{992BF316-5FFA-4156-AFB2-2672F9A29963}" name="ago/19" dataCellStyle="Vírgula"/>
    <tableColumn id="10" xr3:uid="{FE3639B4-BB2C-432E-9280-5C450E74DE8D}" name="set/19" dataCellStyle="Vírgula"/>
    <tableColumn id="11" xr3:uid="{9BA229E0-04D0-4FA6-9E7B-F2BA3D9350E3}" name="out/19" dataCellStyle="Vírgula"/>
    <tableColumn id="12" xr3:uid="{CB7F8FB8-6150-458E-8EFE-4DCC555D22C7}" name="nov/19" dataCellStyle="Vírgula"/>
    <tableColumn id="13" xr3:uid="{A16BABCA-6306-4671-B49A-7FD8D789E207}" name="dez/19" dataCellStyle="Vírgula"/>
    <tableColumn id="14" xr3:uid="{FAE78F17-1670-4E42-BEE2-A6DB640D817A}" name="Total Geral" dataDxfId="0" dataCellStyle="Vírgula">
      <calculatedColumnFormula>SUM(Tabela3[[#This Row],[jan/19]:[dez/19]])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workbookViewId="0">
      <selection activeCell="A67" sqref="A67:XFD1048576"/>
    </sheetView>
  </sheetViews>
  <sheetFormatPr defaultColWidth="0" defaultRowHeight="15" zeroHeight="1" x14ac:dyDescent="0.25"/>
  <cols>
    <col min="1" max="1" width="19.85546875" bestFit="1" customWidth="1"/>
    <col min="2" max="10" width="10.5703125" bestFit="1" customWidth="1"/>
    <col min="11" max="11" width="11.5703125" bestFit="1" customWidth="1"/>
    <col min="12" max="13" width="10.5703125" bestFit="1" customWidth="1"/>
    <col min="14" max="14" width="11.5703125" bestFit="1" customWidth="1"/>
    <col min="15" max="15" width="9.140625" customWidth="1"/>
    <col min="16" max="16384" width="9.140625" hidden="1"/>
  </cols>
  <sheetData>
    <row r="1" spans="1:15" ht="23.25" x14ac:dyDescent="0.3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</row>
    <row r="4" spans="1:15" x14ac:dyDescent="0.25">
      <c r="A4" t="s">
        <v>1</v>
      </c>
      <c r="B4" s="5" t="s">
        <v>55</v>
      </c>
      <c r="C4" s="5" t="s">
        <v>56</v>
      </c>
      <c r="D4" s="5" t="s">
        <v>57</v>
      </c>
      <c r="E4" s="5" t="s">
        <v>58</v>
      </c>
      <c r="F4" s="5" t="s">
        <v>59</v>
      </c>
      <c r="G4" s="5" t="s">
        <v>60</v>
      </c>
      <c r="H4" s="5" t="s">
        <v>61</v>
      </c>
      <c r="I4" s="5" t="s">
        <v>62</v>
      </c>
      <c r="J4" s="5" t="s">
        <v>63</v>
      </c>
      <c r="K4" s="5" t="s">
        <v>64</v>
      </c>
      <c r="L4" s="5" t="s">
        <v>65</v>
      </c>
      <c r="M4" s="5" t="s">
        <v>66</v>
      </c>
      <c r="N4" s="6" t="s">
        <v>2</v>
      </c>
      <c r="O4" s="2"/>
    </row>
    <row r="5" spans="1:15" x14ac:dyDescent="0.25">
      <c r="A5" s="7" t="s">
        <v>3</v>
      </c>
      <c r="B5" s="8">
        <v>0</v>
      </c>
      <c r="C5" s="8">
        <v>0</v>
      </c>
      <c r="D5" s="8">
        <v>0</v>
      </c>
      <c r="E5" s="8">
        <v>0</v>
      </c>
      <c r="F5" s="8">
        <v>141.4</v>
      </c>
      <c r="G5" s="8">
        <v>50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9">
        <f>SUBTOTAL(109,Tabela1[[#This Row],[jan-19]:[dez-19]])</f>
        <v>191.4</v>
      </c>
      <c r="O5" s="2"/>
    </row>
    <row r="6" spans="1:15" x14ac:dyDescent="0.25">
      <c r="A6" s="7" t="s">
        <v>4</v>
      </c>
      <c r="B6" s="8">
        <v>3.6</v>
      </c>
      <c r="C6" s="8">
        <v>2162.1999999999998</v>
      </c>
      <c r="D6" s="8">
        <v>3.6</v>
      </c>
      <c r="E6" s="8">
        <v>788.6</v>
      </c>
      <c r="F6" s="8">
        <v>14.4</v>
      </c>
      <c r="G6" s="8">
        <v>21.6</v>
      </c>
      <c r="H6" s="8">
        <v>421.6</v>
      </c>
      <c r="I6" s="8">
        <v>24</v>
      </c>
      <c r="J6" s="8">
        <v>0</v>
      </c>
      <c r="K6" s="8">
        <v>20</v>
      </c>
      <c r="L6" s="8">
        <v>12</v>
      </c>
      <c r="M6" s="8">
        <v>60</v>
      </c>
      <c r="N6" s="9">
        <f>SUBTOTAL(109,Tabela1[[#This Row],[jan-19]:[dez-19]])</f>
        <v>3531.5999999999995</v>
      </c>
      <c r="O6" s="2"/>
    </row>
    <row r="7" spans="1:15" x14ac:dyDescent="0.25">
      <c r="A7" s="7" t="s">
        <v>67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f>SUBTOTAL(109,Tabela1[[#This Row],[jan-19]:[dez-19]])</f>
        <v>0</v>
      </c>
      <c r="O7" s="2"/>
    </row>
    <row r="8" spans="1:15" x14ac:dyDescent="0.25">
      <c r="A8" s="7" t="s">
        <v>68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9">
        <f>SUBTOTAL(109,Tabela1[[#This Row],[jan-19]:[dez-19]])</f>
        <v>0</v>
      </c>
      <c r="O8" s="2"/>
    </row>
    <row r="9" spans="1:15" x14ac:dyDescent="0.25">
      <c r="A9" s="7" t="s">
        <v>5</v>
      </c>
      <c r="B9" s="8">
        <v>0</v>
      </c>
      <c r="C9" s="8">
        <v>0</v>
      </c>
      <c r="D9" s="8">
        <v>0</v>
      </c>
      <c r="E9" s="8">
        <v>479.9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920</v>
      </c>
      <c r="M9" s="8">
        <v>1706.88</v>
      </c>
      <c r="N9" s="9">
        <f>SUBTOTAL(109,Tabela1[[#This Row],[jan-19]:[dez-19]])</f>
        <v>3106.78</v>
      </c>
      <c r="O9" s="2"/>
    </row>
    <row r="10" spans="1:15" x14ac:dyDescent="0.25">
      <c r="A10" s="7" t="s">
        <v>6</v>
      </c>
      <c r="B10" s="8">
        <v>0</v>
      </c>
      <c r="C10" s="8">
        <v>2</v>
      </c>
      <c r="D10" s="8">
        <v>2693.2000000000003</v>
      </c>
      <c r="E10" s="8">
        <v>388.8</v>
      </c>
      <c r="F10" s="8">
        <v>54</v>
      </c>
      <c r="G10" s="8">
        <v>108</v>
      </c>
      <c r="H10" s="8">
        <v>0</v>
      </c>
      <c r="I10" s="8">
        <v>0</v>
      </c>
      <c r="J10" s="8">
        <v>80</v>
      </c>
      <c r="K10" s="8">
        <v>78</v>
      </c>
      <c r="L10" s="8">
        <v>240</v>
      </c>
      <c r="M10" s="8">
        <v>0</v>
      </c>
      <c r="N10" s="9">
        <f>SUBTOTAL(109,Tabela1[[#This Row],[jan-19]:[dez-19]])</f>
        <v>3644.0000000000005</v>
      </c>
      <c r="O10" s="2"/>
    </row>
    <row r="11" spans="1:15" x14ac:dyDescent="0.25">
      <c r="A11" s="7" t="s">
        <v>7</v>
      </c>
      <c r="B11" s="8">
        <v>0</v>
      </c>
      <c r="C11" s="8">
        <v>135.30000000000001</v>
      </c>
      <c r="D11" s="8">
        <v>53.5</v>
      </c>
      <c r="E11" s="8">
        <v>244</v>
      </c>
      <c r="F11" s="8">
        <v>620.50000000000011</v>
      </c>
      <c r="G11" s="8">
        <v>379.40000000000003</v>
      </c>
      <c r="H11" s="8">
        <v>13</v>
      </c>
      <c r="I11" s="8">
        <v>422.4</v>
      </c>
      <c r="J11" s="8">
        <v>289.95</v>
      </c>
      <c r="K11" s="8">
        <v>0</v>
      </c>
      <c r="L11" s="8">
        <v>676.75</v>
      </c>
      <c r="M11" s="8">
        <v>210</v>
      </c>
      <c r="N11" s="9">
        <f>SUBTOTAL(109,Tabela1[[#This Row],[jan-19]:[dez-19]])</f>
        <v>3044.8</v>
      </c>
      <c r="O11" s="2"/>
    </row>
    <row r="12" spans="1:15" x14ac:dyDescent="0.25">
      <c r="A12" s="7" t="s">
        <v>69</v>
      </c>
      <c r="B12" s="8">
        <v>0</v>
      </c>
      <c r="C12" s="8">
        <v>20</v>
      </c>
      <c r="D12" s="8">
        <v>0</v>
      </c>
      <c r="E12" s="8">
        <v>207</v>
      </c>
      <c r="F12" s="8">
        <v>132.6</v>
      </c>
      <c r="G12" s="8">
        <v>66</v>
      </c>
      <c r="H12" s="8">
        <v>86.600000000000009</v>
      </c>
      <c r="I12" s="8">
        <v>9.6</v>
      </c>
      <c r="J12" s="8">
        <v>438.46000000000004</v>
      </c>
      <c r="K12" s="8">
        <v>167.56</v>
      </c>
      <c r="L12" s="8">
        <v>199.74</v>
      </c>
      <c r="M12" s="8">
        <v>487.38</v>
      </c>
      <c r="N12" s="9">
        <f>SUBTOTAL(109,Tabela1[[#This Row],[jan-19]:[dez-19]])</f>
        <v>1814.94</v>
      </c>
      <c r="O12" s="2"/>
    </row>
    <row r="13" spans="1:15" x14ac:dyDescent="0.25">
      <c r="A13" s="7" t="s">
        <v>8</v>
      </c>
      <c r="B13" s="8">
        <v>25.5</v>
      </c>
      <c r="C13" s="8">
        <v>0</v>
      </c>
      <c r="D13" s="8">
        <v>19.2</v>
      </c>
      <c r="E13" s="8">
        <v>56.900000000000006</v>
      </c>
      <c r="F13" s="8">
        <v>19.100000000000001</v>
      </c>
      <c r="G13" s="8">
        <v>70.600000000000009</v>
      </c>
      <c r="H13" s="8">
        <v>0</v>
      </c>
      <c r="I13" s="8">
        <v>0</v>
      </c>
      <c r="J13" s="8">
        <v>3</v>
      </c>
      <c r="K13" s="8">
        <v>22</v>
      </c>
      <c r="L13" s="8">
        <v>54.7</v>
      </c>
      <c r="M13" s="8">
        <v>25</v>
      </c>
      <c r="N13" s="9">
        <f>SUBTOTAL(109,Tabela1[[#This Row],[jan-19]:[dez-19]])</f>
        <v>296</v>
      </c>
      <c r="O13" s="2"/>
    </row>
    <row r="14" spans="1:15" x14ac:dyDescent="0.25">
      <c r="A14" s="7" t="s">
        <v>9</v>
      </c>
      <c r="B14" s="8">
        <v>0</v>
      </c>
      <c r="C14" s="8">
        <v>58.6</v>
      </c>
      <c r="D14" s="8">
        <v>207.8</v>
      </c>
      <c r="E14" s="8">
        <v>305.70000000000005</v>
      </c>
      <c r="F14" s="8">
        <v>198.10000000000002</v>
      </c>
      <c r="G14" s="8">
        <v>239.70000000000002</v>
      </c>
      <c r="H14" s="8">
        <v>170.1</v>
      </c>
      <c r="I14" s="8">
        <v>128.88</v>
      </c>
      <c r="J14" s="8">
        <v>203.91</v>
      </c>
      <c r="K14" s="8">
        <v>120.19</v>
      </c>
      <c r="L14" s="8">
        <v>211.92000000000002</v>
      </c>
      <c r="M14" s="8">
        <v>140.79</v>
      </c>
      <c r="N14" s="9">
        <f>SUBTOTAL(109,Tabela1[[#This Row],[jan-19]:[dez-19]])</f>
        <v>1985.6900000000003</v>
      </c>
      <c r="O14" s="2"/>
    </row>
    <row r="15" spans="1:15" x14ac:dyDescent="0.25">
      <c r="A15" s="7" t="s">
        <v>10</v>
      </c>
      <c r="B15" s="8">
        <v>14.9</v>
      </c>
      <c r="C15" s="8">
        <v>0</v>
      </c>
      <c r="D15" s="8">
        <v>90</v>
      </c>
      <c r="E15" s="8">
        <v>179.2</v>
      </c>
      <c r="F15" s="8">
        <v>25.200000000000003</v>
      </c>
      <c r="G15" s="8">
        <v>48.800000000000004</v>
      </c>
      <c r="H15" s="8">
        <v>17.100000000000001</v>
      </c>
      <c r="I15" s="8">
        <v>18</v>
      </c>
      <c r="J15" s="8">
        <v>635.04999999999995</v>
      </c>
      <c r="K15" s="8">
        <v>154.55000000000001</v>
      </c>
      <c r="L15" s="8">
        <v>113.1</v>
      </c>
      <c r="M15" s="8">
        <v>190.16</v>
      </c>
      <c r="N15" s="9">
        <f>SUBTOTAL(109,Tabela1[[#This Row],[jan-19]:[dez-19]])</f>
        <v>1486.06</v>
      </c>
      <c r="O15" s="2"/>
    </row>
    <row r="16" spans="1:15" x14ac:dyDescent="0.25">
      <c r="A16" s="7" t="s">
        <v>11</v>
      </c>
      <c r="B16" s="8">
        <v>0</v>
      </c>
      <c r="C16" s="8">
        <v>746.6</v>
      </c>
      <c r="D16" s="8">
        <v>2457.9</v>
      </c>
      <c r="E16" s="8">
        <v>1832.4</v>
      </c>
      <c r="F16" s="8">
        <v>3273.4</v>
      </c>
      <c r="G16" s="8">
        <v>2866.2</v>
      </c>
      <c r="H16" s="8">
        <v>1053.4000000000001</v>
      </c>
      <c r="I16" s="8">
        <v>1629.18</v>
      </c>
      <c r="J16" s="8">
        <v>1679.97</v>
      </c>
      <c r="K16" s="8">
        <v>2363.6</v>
      </c>
      <c r="L16" s="8">
        <v>3013.85</v>
      </c>
      <c r="M16" s="8">
        <v>3588.48</v>
      </c>
      <c r="N16" s="9">
        <f>SUBTOTAL(109,Tabela1[[#This Row],[jan-19]:[dez-19]])</f>
        <v>24504.979999999996</v>
      </c>
      <c r="O16" s="2"/>
    </row>
    <row r="17" spans="1:15" x14ac:dyDescent="0.25">
      <c r="A17" s="7" t="s">
        <v>12</v>
      </c>
      <c r="B17" s="8">
        <v>0</v>
      </c>
      <c r="C17" s="8">
        <v>0</v>
      </c>
      <c r="D17" s="8">
        <v>0</v>
      </c>
      <c r="E17" s="8">
        <v>0</v>
      </c>
      <c r="F17" s="8">
        <v>46.800000000000004</v>
      </c>
      <c r="G17" s="8">
        <v>0</v>
      </c>
      <c r="H17" s="8">
        <v>0</v>
      </c>
      <c r="I17" s="8">
        <v>48</v>
      </c>
      <c r="J17" s="8">
        <v>40</v>
      </c>
      <c r="K17" s="8">
        <v>0</v>
      </c>
      <c r="L17" s="8">
        <v>0</v>
      </c>
      <c r="M17" s="8">
        <v>0</v>
      </c>
      <c r="N17" s="9">
        <f>SUBTOTAL(109,Tabela1[[#This Row],[jan-19]:[dez-19]])</f>
        <v>134.80000000000001</v>
      </c>
      <c r="O17" s="2"/>
    </row>
    <row r="18" spans="1:15" x14ac:dyDescent="0.25">
      <c r="A18" s="7" t="s">
        <v>13</v>
      </c>
      <c r="B18" s="8">
        <v>0</v>
      </c>
      <c r="C18" s="8">
        <v>0</v>
      </c>
      <c r="D18" s="8">
        <v>0</v>
      </c>
      <c r="E18" s="8">
        <v>0</v>
      </c>
      <c r="F18" s="8">
        <v>114</v>
      </c>
      <c r="G18" s="8">
        <v>187.20000000000002</v>
      </c>
      <c r="H18" s="8">
        <v>0</v>
      </c>
      <c r="I18" s="8">
        <v>48</v>
      </c>
      <c r="J18" s="8">
        <v>40</v>
      </c>
      <c r="K18" s="8">
        <v>0</v>
      </c>
      <c r="L18" s="8">
        <v>37.159999999999997</v>
      </c>
      <c r="M18" s="8">
        <v>0</v>
      </c>
      <c r="N18" s="9">
        <f>SUBTOTAL(109,Tabela1[[#This Row],[jan-19]:[dez-19]])</f>
        <v>426.36</v>
      </c>
      <c r="O18" s="2"/>
    </row>
    <row r="19" spans="1:15" x14ac:dyDescent="0.25">
      <c r="A19" s="7" t="s">
        <v>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50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f>SUBTOTAL(109,Tabela1[[#This Row],[jan-19]:[dez-19]])</f>
        <v>50</v>
      </c>
      <c r="O19" s="2"/>
    </row>
    <row r="20" spans="1:15" x14ac:dyDescent="0.25">
      <c r="A20" s="7" t="s">
        <v>70</v>
      </c>
      <c r="B20" s="8">
        <v>0</v>
      </c>
      <c r="C20" s="8">
        <v>388.1</v>
      </c>
      <c r="D20" s="8">
        <v>20.200000000000003</v>
      </c>
      <c r="E20" s="8">
        <v>86.300000000000011</v>
      </c>
      <c r="F20" s="8">
        <v>21</v>
      </c>
      <c r="G20" s="8">
        <v>0</v>
      </c>
      <c r="H20" s="8">
        <v>0</v>
      </c>
      <c r="I20" s="8">
        <v>21.81</v>
      </c>
      <c r="J20" s="8">
        <v>0</v>
      </c>
      <c r="K20" s="8">
        <v>90</v>
      </c>
      <c r="L20" s="8">
        <v>36</v>
      </c>
      <c r="M20" s="8">
        <v>0</v>
      </c>
      <c r="N20" s="9">
        <f>SUBTOTAL(109,Tabela1[[#This Row],[jan-19]:[dez-19]])</f>
        <v>663.41</v>
      </c>
      <c r="O20" s="2"/>
    </row>
    <row r="21" spans="1:15" x14ac:dyDescent="0.25">
      <c r="A21" s="7" t="s">
        <v>16</v>
      </c>
      <c r="B21" s="8">
        <v>19</v>
      </c>
      <c r="C21" s="8">
        <v>39</v>
      </c>
      <c r="D21" s="8">
        <v>59.1</v>
      </c>
      <c r="E21" s="8">
        <v>543</v>
      </c>
      <c r="F21" s="8">
        <v>587.4</v>
      </c>
      <c r="G21" s="8">
        <v>403.8</v>
      </c>
      <c r="H21" s="8">
        <v>93.600000000000009</v>
      </c>
      <c r="I21" s="8">
        <v>67.55</v>
      </c>
      <c r="J21" s="8">
        <v>54</v>
      </c>
      <c r="K21" s="8">
        <v>476.76</v>
      </c>
      <c r="L21" s="8">
        <v>380</v>
      </c>
      <c r="M21" s="8">
        <v>336.09000000000003</v>
      </c>
      <c r="N21" s="9">
        <f>SUBTOTAL(109,Tabela1[[#This Row],[jan-19]:[dez-19]])</f>
        <v>3059.3</v>
      </c>
      <c r="O21" s="2"/>
    </row>
    <row r="22" spans="1:15" x14ac:dyDescent="0.25">
      <c r="A22" s="7" t="s">
        <v>71</v>
      </c>
      <c r="B22" s="8">
        <v>0</v>
      </c>
      <c r="C22" s="8">
        <v>0</v>
      </c>
      <c r="D22" s="8">
        <v>0</v>
      </c>
      <c r="E22" s="8">
        <v>316.5</v>
      </c>
      <c r="F22" s="8">
        <v>149.5</v>
      </c>
      <c r="G22" s="8">
        <v>346.40000000000003</v>
      </c>
      <c r="H22" s="8">
        <v>469.2</v>
      </c>
      <c r="I22" s="8">
        <v>27.200000000000003</v>
      </c>
      <c r="J22" s="8">
        <v>162.68</v>
      </c>
      <c r="K22" s="8">
        <v>569.95000000000005</v>
      </c>
      <c r="L22" s="8">
        <v>39.11</v>
      </c>
      <c r="M22" s="8">
        <v>239.68</v>
      </c>
      <c r="N22" s="9">
        <f>SUBTOTAL(109,Tabela1[[#This Row],[jan-19]:[dez-19]])</f>
        <v>2320.2200000000003</v>
      </c>
      <c r="O22" s="2"/>
    </row>
    <row r="23" spans="1:15" x14ac:dyDescent="0.25">
      <c r="A23" s="7" t="s">
        <v>17</v>
      </c>
      <c r="B23" s="8">
        <v>34.6</v>
      </c>
      <c r="C23" s="8">
        <v>39.6</v>
      </c>
      <c r="D23" s="8">
        <v>0</v>
      </c>
      <c r="E23" s="8">
        <v>623.6</v>
      </c>
      <c r="F23" s="8">
        <v>447.50000000000006</v>
      </c>
      <c r="G23" s="8">
        <v>0</v>
      </c>
      <c r="H23" s="8">
        <v>6</v>
      </c>
      <c r="I23" s="8">
        <v>12.100000000000001</v>
      </c>
      <c r="J23" s="8">
        <v>1282.75</v>
      </c>
      <c r="K23" s="8">
        <v>598.25</v>
      </c>
      <c r="L23" s="8">
        <v>515.65</v>
      </c>
      <c r="M23" s="8">
        <v>122.8</v>
      </c>
      <c r="N23" s="9">
        <f>SUBTOTAL(109,Tabela1[[#This Row],[jan-19]:[dez-19]])</f>
        <v>3682.8500000000004</v>
      </c>
      <c r="O23" s="2"/>
    </row>
    <row r="24" spans="1:15" x14ac:dyDescent="0.25">
      <c r="A24" s="7" t="s">
        <v>18</v>
      </c>
      <c r="B24" s="8">
        <v>70.5</v>
      </c>
      <c r="C24" s="8">
        <v>38.1</v>
      </c>
      <c r="D24" s="8">
        <v>3.6</v>
      </c>
      <c r="E24" s="8">
        <v>49</v>
      </c>
      <c r="F24" s="8">
        <v>315.60000000000002</v>
      </c>
      <c r="G24" s="8">
        <v>149</v>
      </c>
      <c r="H24" s="8">
        <v>16.2</v>
      </c>
      <c r="I24" s="8">
        <v>155.41999999999999</v>
      </c>
      <c r="J24" s="8">
        <v>243.72</v>
      </c>
      <c r="K24" s="8">
        <v>93.5</v>
      </c>
      <c r="L24" s="8">
        <v>178.93</v>
      </c>
      <c r="M24" s="8">
        <v>74.5</v>
      </c>
      <c r="N24" s="9">
        <f>SUBTOTAL(109,Tabela1[[#This Row],[jan-19]:[dez-19]])</f>
        <v>1388.07</v>
      </c>
      <c r="O24" s="2"/>
    </row>
    <row r="25" spans="1:15" x14ac:dyDescent="0.25">
      <c r="A25" s="7" t="s">
        <v>19</v>
      </c>
      <c r="B25" s="8">
        <v>135.20000000000002</v>
      </c>
      <c r="C25" s="8">
        <v>597.6</v>
      </c>
      <c r="D25" s="8">
        <v>275</v>
      </c>
      <c r="E25" s="8">
        <v>1258.2</v>
      </c>
      <c r="F25" s="8">
        <v>612.5</v>
      </c>
      <c r="G25" s="8">
        <v>726.7</v>
      </c>
      <c r="H25" s="8">
        <v>320.40000000000003</v>
      </c>
      <c r="I25" s="8">
        <v>0</v>
      </c>
      <c r="J25" s="8">
        <v>436.19</v>
      </c>
      <c r="K25" s="8">
        <v>778.27</v>
      </c>
      <c r="L25" s="8">
        <v>1022.76</v>
      </c>
      <c r="M25" s="8">
        <v>1485.83</v>
      </c>
      <c r="N25" s="9">
        <f>SUBTOTAL(109,Tabela1[[#This Row],[jan-19]:[dez-19]])</f>
        <v>7648.65</v>
      </c>
      <c r="O25" s="2"/>
    </row>
    <row r="26" spans="1:15" x14ac:dyDescent="0.25">
      <c r="A26" s="7" t="s">
        <v>20</v>
      </c>
      <c r="B26" s="8">
        <v>0</v>
      </c>
      <c r="C26" s="8">
        <v>460.8</v>
      </c>
      <c r="D26" s="8">
        <v>1178.4000000000001</v>
      </c>
      <c r="E26" s="8">
        <v>286.2</v>
      </c>
      <c r="F26" s="8">
        <v>1523.9000000000003</v>
      </c>
      <c r="G26" s="8">
        <v>195.6</v>
      </c>
      <c r="H26" s="8">
        <v>52.2</v>
      </c>
      <c r="I26" s="8">
        <v>111.14999999999999</v>
      </c>
      <c r="J26" s="8">
        <v>196.35</v>
      </c>
      <c r="K26" s="8">
        <v>12.98</v>
      </c>
      <c r="L26" s="8">
        <v>44.4</v>
      </c>
      <c r="M26" s="8">
        <v>0</v>
      </c>
      <c r="N26" s="9">
        <f>SUBTOTAL(109,Tabela1[[#This Row],[jan-19]:[dez-19]])</f>
        <v>4061.98</v>
      </c>
      <c r="O26" s="2"/>
    </row>
    <row r="27" spans="1:15" x14ac:dyDescent="0.25">
      <c r="A27" s="7" t="s">
        <v>72</v>
      </c>
      <c r="B27" s="8">
        <v>0</v>
      </c>
      <c r="C27" s="8">
        <v>0</v>
      </c>
      <c r="D27" s="8">
        <v>0</v>
      </c>
      <c r="E27" s="8">
        <v>73.400000000000006</v>
      </c>
      <c r="F27" s="8">
        <v>0</v>
      </c>
      <c r="G27" s="8">
        <v>91.5</v>
      </c>
      <c r="H27" s="8">
        <v>0</v>
      </c>
      <c r="I27" s="8">
        <v>0</v>
      </c>
      <c r="J27" s="8">
        <v>0</v>
      </c>
      <c r="K27" s="8">
        <v>0</v>
      </c>
      <c r="L27" s="8">
        <v>168.9</v>
      </c>
      <c r="M27" s="8">
        <v>0</v>
      </c>
      <c r="N27" s="9">
        <f>SUBTOTAL(109,Tabela1[[#This Row],[jan-19]:[dez-19]])</f>
        <v>333.8</v>
      </c>
      <c r="O27" s="2"/>
    </row>
    <row r="28" spans="1:15" x14ac:dyDescent="0.25">
      <c r="A28" s="7" t="s">
        <v>21</v>
      </c>
      <c r="B28" s="8">
        <v>0</v>
      </c>
      <c r="C28" s="8">
        <v>144.6</v>
      </c>
      <c r="D28" s="8">
        <v>245.60000000000002</v>
      </c>
      <c r="E28" s="8">
        <v>750.7</v>
      </c>
      <c r="F28" s="8">
        <v>592.20000000000005</v>
      </c>
      <c r="G28" s="8">
        <v>694</v>
      </c>
      <c r="H28" s="8">
        <v>244.5</v>
      </c>
      <c r="I28" s="8">
        <v>251.43</v>
      </c>
      <c r="J28" s="8">
        <v>613.25</v>
      </c>
      <c r="K28" s="8">
        <v>703.4</v>
      </c>
      <c r="L28" s="8">
        <v>517.63</v>
      </c>
      <c r="M28" s="8">
        <v>785.92000000000007</v>
      </c>
      <c r="N28" s="9">
        <f>SUBTOTAL(109,Tabela1[[#This Row],[jan-19]:[dez-19]])</f>
        <v>5543.2300000000005</v>
      </c>
      <c r="O28" s="2"/>
    </row>
    <row r="29" spans="1:15" x14ac:dyDescent="0.25">
      <c r="A29" s="7" t="s">
        <v>22</v>
      </c>
      <c r="B29" s="8">
        <v>0</v>
      </c>
      <c r="C29" s="8">
        <v>3.6</v>
      </c>
      <c r="D29" s="8">
        <v>52.2</v>
      </c>
      <c r="E29" s="8">
        <v>666.6</v>
      </c>
      <c r="F29" s="8">
        <v>369.9</v>
      </c>
      <c r="G29" s="8">
        <v>237.8</v>
      </c>
      <c r="H29" s="8">
        <v>629.30000000000007</v>
      </c>
      <c r="I29" s="8">
        <v>108.7</v>
      </c>
      <c r="J29" s="8">
        <v>860.15</v>
      </c>
      <c r="K29" s="8">
        <v>439.22999999999996</v>
      </c>
      <c r="L29" s="8">
        <v>729.44999999999993</v>
      </c>
      <c r="M29" s="8">
        <v>924.86</v>
      </c>
      <c r="N29" s="9">
        <f>SUBTOTAL(109,Tabela1[[#This Row],[jan-19]:[dez-19]])</f>
        <v>5021.79</v>
      </c>
      <c r="O29" s="2"/>
    </row>
    <row r="30" spans="1:15" x14ac:dyDescent="0.25">
      <c r="A30" s="7" t="s">
        <v>23</v>
      </c>
      <c r="B30" s="8">
        <v>1.8</v>
      </c>
      <c r="C30" s="8">
        <v>7.2</v>
      </c>
      <c r="D30" s="8">
        <v>231.60000000000002</v>
      </c>
      <c r="E30" s="8">
        <v>1570.5000000000002</v>
      </c>
      <c r="F30" s="8">
        <v>1557.1000000000001</v>
      </c>
      <c r="G30" s="8">
        <v>1192</v>
      </c>
      <c r="H30" s="8">
        <v>751.80000000000007</v>
      </c>
      <c r="I30" s="8">
        <v>0</v>
      </c>
      <c r="J30" s="8">
        <v>1402.1599999999999</v>
      </c>
      <c r="K30" s="8">
        <v>837.36</v>
      </c>
      <c r="L30" s="8">
        <v>926.77</v>
      </c>
      <c r="M30" s="8">
        <v>1466.8300000000002</v>
      </c>
      <c r="N30" s="9">
        <f>SUBTOTAL(109,Tabela1[[#This Row],[jan-19]:[dez-19]])</f>
        <v>9945.1200000000008</v>
      </c>
      <c r="O30" s="2"/>
    </row>
    <row r="31" spans="1:15" x14ac:dyDescent="0.25">
      <c r="A31" s="7" t="s">
        <v>24</v>
      </c>
      <c r="B31" s="8">
        <v>0</v>
      </c>
      <c r="C31" s="8">
        <v>90.7</v>
      </c>
      <c r="D31" s="8">
        <v>0</v>
      </c>
      <c r="E31" s="8">
        <v>0</v>
      </c>
      <c r="F31" s="8">
        <v>9.4</v>
      </c>
      <c r="G31" s="8">
        <v>6.7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67.900000000000006</v>
      </c>
      <c r="N31" s="9">
        <f>SUBTOTAL(109,Tabela1[[#This Row],[jan-19]:[dez-19]])</f>
        <v>174.70000000000002</v>
      </c>
      <c r="O31" s="2"/>
    </row>
    <row r="32" spans="1:15" x14ac:dyDescent="0.25">
      <c r="A32" s="7" t="s">
        <v>25</v>
      </c>
      <c r="B32" s="8">
        <v>0</v>
      </c>
      <c r="C32" s="8">
        <v>2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38.4</v>
      </c>
      <c r="K32" s="8">
        <v>0</v>
      </c>
      <c r="L32" s="8">
        <v>75.900000000000006</v>
      </c>
      <c r="M32" s="8">
        <v>0</v>
      </c>
      <c r="N32" s="9">
        <f>SUBTOTAL(109,Tabela1[[#This Row],[jan-19]:[dez-19]])</f>
        <v>116.30000000000001</v>
      </c>
      <c r="O32" s="2"/>
    </row>
    <row r="33" spans="1:15" x14ac:dyDescent="0.25">
      <c r="A33" s="7" t="s">
        <v>26</v>
      </c>
      <c r="B33" s="8">
        <v>2046.8</v>
      </c>
      <c r="C33" s="8">
        <v>0</v>
      </c>
      <c r="D33" s="8">
        <v>0</v>
      </c>
      <c r="E33" s="8">
        <v>18</v>
      </c>
      <c r="F33" s="8">
        <v>0</v>
      </c>
      <c r="G33" s="8">
        <v>0</v>
      </c>
      <c r="H33" s="8">
        <v>0</v>
      </c>
      <c r="I33" s="8">
        <v>1500</v>
      </c>
      <c r="J33" s="8">
        <v>0</v>
      </c>
      <c r="K33" s="8">
        <v>0</v>
      </c>
      <c r="L33" s="8">
        <v>1500</v>
      </c>
      <c r="M33" s="8">
        <v>0</v>
      </c>
      <c r="N33" s="9">
        <f>SUBTOTAL(109,Tabela1[[#This Row],[jan-19]:[dez-19]])</f>
        <v>5064.8</v>
      </c>
      <c r="O33" s="2"/>
    </row>
    <row r="34" spans="1:15" x14ac:dyDescent="0.25">
      <c r="A34" s="7" t="s">
        <v>27</v>
      </c>
      <c r="B34" s="8">
        <v>0</v>
      </c>
      <c r="C34" s="8">
        <v>10.8</v>
      </c>
      <c r="D34" s="8">
        <v>0</v>
      </c>
      <c r="E34" s="8">
        <v>0</v>
      </c>
      <c r="F34" s="8">
        <v>0</v>
      </c>
      <c r="G34" s="8">
        <v>5.8000000000000007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9">
        <f>SUBTOTAL(109,Tabela1[[#This Row],[jan-19]:[dez-19]])</f>
        <v>16.600000000000001</v>
      </c>
      <c r="O34" s="2"/>
    </row>
    <row r="35" spans="1:15" x14ac:dyDescent="0.25">
      <c r="A35" s="7" t="s">
        <v>28</v>
      </c>
      <c r="B35" s="8">
        <v>0</v>
      </c>
      <c r="C35" s="8">
        <v>0</v>
      </c>
      <c r="D35" s="8">
        <v>180</v>
      </c>
      <c r="E35" s="8">
        <v>0</v>
      </c>
      <c r="F35" s="8">
        <v>50.6</v>
      </c>
      <c r="G35" s="8">
        <v>70.2</v>
      </c>
      <c r="H35" s="8">
        <v>0</v>
      </c>
      <c r="I35" s="8">
        <v>70</v>
      </c>
      <c r="J35" s="8">
        <v>106</v>
      </c>
      <c r="K35" s="8">
        <v>36</v>
      </c>
      <c r="L35" s="8">
        <v>30</v>
      </c>
      <c r="M35" s="8">
        <v>0</v>
      </c>
      <c r="N35" s="9">
        <f>SUBTOTAL(109,Tabela1[[#This Row],[jan-19]:[dez-19]])</f>
        <v>542.79999999999995</v>
      </c>
      <c r="O35" s="2"/>
    </row>
    <row r="36" spans="1:15" x14ac:dyDescent="0.25">
      <c r="A36" s="7" t="s">
        <v>29</v>
      </c>
      <c r="B36" s="8">
        <v>34.700000000000003</v>
      </c>
      <c r="C36" s="8">
        <v>0</v>
      </c>
      <c r="D36" s="8">
        <v>0</v>
      </c>
      <c r="E36" s="8">
        <v>0</v>
      </c>
      <c r="F36" s="8">
        <v>23.400000000000002</v>
      </c>
      <c r="G36" s="8">
        <v>252</v>
      </c>
      <c r="H36" s="8">
        <v>1114.2</v>
      </c>
      <c r="I36" s="8">
        <v>465</v>
      </c>
      <c r="J36" s="8">
        <v>398.64</v>
      </c>
      <c r="K36" s="8">
        <v>74675.48</v>
      </c>
      <c r="L36" s="8">
        <v>2445.5299999999997</v>
      </c>
      <c r="M36" s="8">
        <v>0</v>
      </c>
      <c r="N36" s="9">
        <f>SUBTOTAL(109,Tabela1[[#This Row],[jan-19]:[dez-19]])</f>
        <v>79408.95</v>
      </c>
      <c r="O36" s="2"/>
    </row>
    <row r="37" spans="1:15" x14ac:dyDescent="0.25">
      <c r="A37" s="7" t="s">
        <v>30</v>
      </c>
      <c r="B37" s="8">
        <v>14.4</v>
      </c>
      <c r="C37" s="8">
        <v>0</v>
      </c>
      <c r="D37" s="8">
        <v>0</v>
      </c>
      <c r="E37" s="8">
        <v>81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28</v>
      </c>
      <c r="L37" s="8">
        <v>0</v>
      </c>
      <c r="M37" s="8">
        <v>12</v>
      </c>
      <c r="N37" s="9">
        <f>SUBTOTAL(109,Tabela1[[#This Row],[jan-19]:[dez-19]])</f>
        <v>135.4</v>
      </c>
      <c r="O37" s="2"/>
    </row>
    <row r="38" spans="1:15" x14ac:dyDescent="0.25">
      <c r="A38" s="7" t="s">
        <v>31</v>
      </c>
      <c r="B38" s="8">
        <v>0</v>
      </c>
      <c r="C38" s="8">
        <v>250</v>
      </c>
      <c r="D38" s="8">
        <v>178.9</v>
      </c>
      <c r="E38" s="8">
        <v>321.20000000000005</v>
      </c>
      <c r="F38" s="8">
        <v>237.3</v>
      </c>
      <c r="G38" s="8">
        <v>87.5</v>
      </c>
      <c r="H38" s="8">
        <v>4</v>
      </c>
      <c r="I38" s="8">
        <v>0</v>
      </c>
      <c r="J38" s="8">
        <v>0</v>
      </c>
      <c r="K38" s="8">
        <v>0</v>
      </c>
      <c r="L38" s="8">
        <v>10.7</v>
      </c>
      <c r="M38" s="8">
        <v>0</v>
      </c>
      <c r="N38" s="9">
        <f>SUBTOTAL(109,Tabela1[[#This Row],[jan-19]:[dez-19]])</f>
        <v>1089.6000000000001</v>
      </c>
      <c r="O38" s="2"/>
    </row>
    <row r="39" spans="1:15" x14ac:dyDescent="0.25">
      <c r="A39" s="7" t="s">
        <v>32</v>
      </c>
      <c r="B39" s="8">
        <v>0</v>
      </c>
      <c r="C39" s="8">
        <v>0</v>
      </c>
      <c r="D39" s="8">
        <v>0</v>
      </c>
      <c r="E39" s="8">
        <v>0</v>
      </c>
      <c r="F39" s="8">
        <v>36</v>
      </c>
      <c r="G39" s="8">
        <v>0</v>
      </c>
      <c r="H39" s="8">
        <v>0</v>
      </c>
      <c r="I39" s="8">
        <v>29.9</v>
      </c>
      <c r="J39" s="8">
        <v>170</v>
      </c>
      <c r="K39" s="8">
        <v>0</v>
      </c>
      <c r="L39" s="8">
        <v>0</v>
      </c>
      <c r="M39" s="8">
        <v>0</v>
      </c>
      <c r="N39" s="9">
        <f>SUBTOTAL(109,Tabela1[[#This Row],[jan-19]:[dez-19]])</f>
        <v>235.9</v>
      </c>
      <c r="O39" s="2"/>
    </row>
    <row r="40" spans="1:15" x14ac:dyDescent="0.25">
      <c r="A40" s="7" t="s">
        <v>73</v>
      </c>
      <c r="B40" s="8">
        <v>142.20000000000002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42</v>
      </c>
      <c r="L40" s="8">
        <v>0</v>
      </c>
      <c r="M40" s="8">
        <v>0</v>
      </c>
      <c r="N40" s="9">
        <f>SUBTOTAL(109,Tabela1[[#This Row],[jan-19]:[dez-19]])</f>
        <v>184.20000000000002</v>
      </c>
      <c r="O40" s="2"/>
    </row>
    <row r="41" spans="1:15" x14ac:dyDescent="0.25">
      <c r="A41" s="7" t="s">
        <v>33</v>
      </c>
      <c r="B41" s="8">
        <v>82.5</v>
      </c>
      <c r="C41" s="8">
        <v>671</v>
      </c>
      <c r="D41" s="8">
        <v>167.10000000000002</v>
      </c>
      <c r="E41" s="8">
        <v>844.7</v>
      </c>
      <c r="F41" s="8">
        <v>901.50000000000011</v>
      </c>
      <c r="G41" s="8">
        <v>170.3</v>
      </c>
      <c r="H41" s="8">
        <v>1259.1000000000001</v>
      </c>
      <c r="I41" s="8">
        <v>1345.8</v>
      </c>
      <c r="J41" s="8">
        <v>532.61</v>
      </c>
      <c r="K41" s="8">
        <v>382.54</v>
      </c>
      <c r="L41" s="8">
        <v>1246.5999999999999</v>
      </c>
      <c r="M41" s="8">
        <v>2014.1</v>
      </c>
      <c r="N41" s="9">
        <f>SUBTOTAL(109,Tabela1[[#This Row],[jan-19]:[dez-19]])</f>
        <v>9617.85</v>
      </c>
      <c r="O41" s="2"/>
    </row>
    <row r="42" spans="1:15" x14ac:dyDescent="0.25">
      <c r="A42" s="7" t="s">
        <v>34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14.4</v>
      </c>
      <c r="H42" s="8">
        <v>0</v>
      </c>
      <c r="I42" s="8">
        <v>3</v>
      </c>
      <c r="J42" s="8">
        <v>0</v>
      </c>
      <c r="K42" s="8">
        <v>0</v>
      </c>
      <c r="L42" s="8">
        <v>0</v>
      </c>
      <c r="M42" s="8">
        <v>0</v>
      </c>
      <c r="N42" s="9">
        <f>SUBTOTAL(109,Tabela1[[#This Row],[jan-19]:[dez-19]])</f>
        <v>17.399999999999999</v>
      </c>
      <c r="O42" s="2"/>
    </row>
    <row r="43" spans="1:15" x14ac:dyDescent="0.25">
      <c r="A43" s="7" t="s">
        <v>35</v>
      </c>
      <c r="B43" s="8">
        <v>42.500000000000007</v>
      </c>
      <c r="C43" s="8">
        <v>260</v>
      </c>
      <c r="D43" s="8">
        <v>529.4</v>
      </c>
      <c r="E43" s="8">
        <v>1798.9</v>
      </c>
      <c r="F43" s="8">
        <v>791.80000000000007</v>
      </c>
      <c r="G43" s="8">
        <v>429.8</v>
      </c>
      <c r="H43" s="8">
        <v>200.10000000000002</v>
      </c>
      <c r="I43" s="8">
        <v>374.15999999999997</v>
      </c>
      <c r="J43" s="8">
        <v>1213.24</v>
      </c>
      <c r="K43" s="8">
        <v>1100.23</v>
      </c>
      <c r="L43" s="8">
        <v>801.95</v>
      </c>
      <c r="M43" s="8">
        <v>352.73</v>
      </c>
      <c r="N43" s="9">
        <f>SUBTOTAL(109,Tabela1[[#This Row],[jan-19]:[dez-19]])</f>
        <v>7894.8100000000013</v>
      </c>
      <c r="O43" s="2"/>
    </row>
    <row r="44" spans="1:15" x14ac:dyDescent="0.25">
      <c r="A44" s="7" t="s">
        <v>36</v>
      </c>
      <c r="B44" s="8">
        <v>100</v>
      </c>
      <c r="C44" s="8">
        <v>0</v>
      </c>
      <c r="D44" s="8">
        <v>0</v>
      </c>
      <c r="E44" s="8">
        <v>0</v>
      </c>
      <c r="F44" s="8">
        <v>200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165</v>
      </c>
      <c r="N44" s="9">
        <f>SUBTOTAL(109,Tabela1[[#This Row],[jan-19]:[dez-19]])</f>
        <v>465</v>
      </c>
      <c r="O44" s="2"/>
    </row>
    <row r="45" spans="1:15" x14ac:dyDescent="0.25">
      <c r="A45" s="7" t="s">
        <v>37</v>
      </c>
      <c r="B45" s="8">
        <v>3.6</v>
      </c>
      <c r="C45" s="8">
        <v>0</v>
      </c>
      <c r="D45" s="8">
        <v>12.6</v>
      </c>
      <c r="E45" s="8">
        <v>0</v>
      </c>
      <c r="F45" s="8">
        <v>5.4</v>
      </c>
      <c r="G45" s="8">
        <v>3.8000000000000003</v>
      </c>
      <c r="H45" s="8">
        <v>72</v>
      </c>
      <c r="I45" s="8">
        <v>60</v>
      </c>
      <c r="J45" s="8">
        <v>29</v>
      </c>
      <c r="K45" s="8">
        <v>6.15</v>
      </c>
      <c r="L45" s="8">
        <v>14</v>
      </c>
      <c r="M45" s="8">
        <v>20.9</v>
      </c>
      <c r="N45" s="9">
        <f>SUBTOTAL(109,Tabela1[[#This Row],[jan-19]:[dez-19]])</f>
        <v>227.45000000000002</v>
      </c>
      <c r="O45" s="2"/>
    </row>
    <row r="46" spans="1:15" x14ac:dyDescent="0.25">
      <c r="A46" s="7" t="s">
        <v>74</v>
      </c>
      <c r="B46" s="8">
        <v>0</v>
      </c>
      <c r="C46" s="8">
        <v>0</v>
      </c>
      <c r="D46" s="8">
        <v>90.1</v>
      </c>
      <c r="E46" s="8">
        <v>83</v>
      </c>
      <c r="F46" s="8">
        <v>140</v>
      </c>
      <c r="G46" s="8">
        <v>250.8</v>
      </c>
      <c r="H46" s="8">
        <v>273.7</v>
      </c>
      <c r="I46" s="8">
        <v>0</v>
      </c>
      <c r="J46" s="8">
        <v>137.96</v>
      </c>
      <c r="K46" s="8">
        <v>230.36</v>
      </c>
      <c r="L46" s="8">
        <v>450.39</v>
      </c>
      <c r="M46" s="8">
        <v>459.59</v>
      </c>
      <c r="N46" s="9">
        <f>SUBTOTAL(109,Tabela1[[#This Row],[jan-19]:[dez-19]])</f>
        <v>2115.9</v>
      </c>
      <c r="O46" s="2"/>
    </row>
    <row r="47" spans="1:15" x14ac:dyDescent="0.25">
      <c r="A47" s="7" t="s">
        <v>38</v>
      </c>
      <c r="B47" s="8">
        <v>6</v>
      </c>
      <c r="C47" s="8">
        <v>0</v>
      </c>
      <c r="D47" s="8">
        <v>68.400000000000006</v>
      </c>
      <c r="E47" s="8">
        <v>378.5</v>
      </c>
      <c r="F47" s="8">
        <v>990.2</v>
      </c>
      <c r="G47" s="8">
        <v>475.1</v>
      </c>
      <c r="H47" s="8">
        <v>189.8</v>
      </c>
      <c r="I47" s="8">
        <v>1021.25</v>
      </c>
      <c r="J47" s="8">
        <v>162.17000000000002</v>
      </c>
      <c r="K47" s="8">
        <v>348.8</v>
      </c>
      <c r="L47" s="8">
        <v>358.49</v>
      </c>
      <c r="M47" s="8">
        <v>690.68000000000006</v>
      </c>
      <c r="N47" s="9">
        <f>SUBTOTAL(109,Tabela1[[#This Row],[jan-19]:[dez-19]])</f>
        <v>4689.3900000000003</v>
      </c>
      <c r="O47" s="2"/>
    </row>
    <row r="48" spans="1:15" x14ac:dyDescent="0.25">
      <c r="A48" s="7" t="s">
        <v>39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9">
        <f>SUBTOTAL(109,Tabela1[[#This Row],[jan-19]:[dez-19]])</f>
        <v>0</v>
      </c>
      <c r="O48" s="2"/>
    </row>
    <row r="49" spans="1:15" x14ac:dyDescent="0.25">
      <c r="A49" s="7" t="s">
        <v>40</v>
      </c>
      <c r="B49" s="8">
        <v>0</v>
      </c>
      <c r="C49" s="8">
        <v>75</v>
      </c>
      <c r="D49" s="8">
        <v>0</v>
      </c>
      <c r="E49" s="8">
        <v>0</v>
      </c>
      <c r="F49" s="8">
        <v>40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4</v>
      </c>
      <c r="N49" s="9">
        <f>SUBTOTAL(109,Tabela1[[#This Row],[jan-19]:[dez-19]])</f>
        <v>119</v>
      </c>
      <c r="O49" s="2"/>
    </row>
    <row r="50" spans="1:15" x14ac:dyDescent="0.25">
      <c r="A50" s="7" t="s">
        <v>41</v>
      </c>
      <c r="B50" s="8">
        <v>5759.6</v>
      </c>
      <c r="C50" s="8">
        <v>143.19999999999999</v>
      </c>
      <c r="D50" s="8">
        <v>2790.5</v>
      </c>
      <c r="E50" s="8">
        <v>283.5</v>
      </c>
      <c r="F50" s="8">
        <v>511.9</v>
      </c>
      <c r="G50" s="8">
        <v>336.6</v>
      </c>
      <c r="H50" s="8">
        <v>1351</v>
      </c>
      <c r="I50" s="8">
        <v>3249.69</v>
      </c>
      <c r="J50" s="8">
        <v>820.26</v>
      </c>
      <c r="K50" s="8">
        <v>1891.42</v>
      </c>
      <c r="L50" s="8">
        <v>754.75</v>
      </c>
      <c r="M50" s="8">
        <v>253.13</v>
      </c>
      <c r="N50" s="9">
        <f>SUBTOTAL(109,Tabela1[[#This Row],[jan-19]:[dez-19]])</f>
        <v>18145.55</v>
      </c>
      <c r="O50" s="2"/>
    </row>
    <row r="51" spans="1:15" x14ac:dyDescent="0.25">
      <c r="A51" s="7" t="s">
        <v>42</v>
      </c>
      <c r="B51" s="8">
        <v>81</v>
      </c>
      <c r="C51" s="8">
        <v>196.6</v>
      </c>
      <c r="D51" s="8">
        <v>41.4</v>
      </c>
      <c r="E51" s="8">
        <v>30.6</v>
      </c>
      <c r="F51" s="8">
        <v>887.6</v>
      </c>
      <c r="G51" s="8">
        <v>72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9">
        <f>SUBTOTAL(109,Tabela1[[#This Row],[jan-19]:[dez-19]])</f>
        <v>1309.2</v>
      </c>
      <c r="O51" s="2"/>
    </row>
    <row r="52" spans="1:15" x14ac:dyDescent="0.25">
      <c r="A52" s="7" t="s">
        <v>43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22.8</v>
      </c>
      <c r="J52" s="8">
        <v>0</v>
      </c>
      <c r="K52" s="8">
        <v>0</v>
      </c>
      <c r="L52" s="8">
        <v>170</v>
      </c>
      <c r="M52" s="8">
        <v>0</v>
      </c>
      <c r="N52" s="9">
        <f>SUBTOTAL(109,Tabela1[[#This Row],[jan-19]:[dez-19]])</f>
        <v>192.8</v>
      </c>
      <c r="O52" s="2"/>
    </row>
    <row r="53" spans="1:15" x14ac:dyDescent="0.25">
      <c r="A53" s="7" t="s">
        <v>44</v>
      </c>
      <c r="B53" s="8">
        <v>0</v>
      </c>
      <c r="C53" s="8">
        <v>0</v>
      </c>
      <c r="D53" s="8">
        <v>108</v>
      </c>
      <c r="E53" s="8">
        <v>452</v>
      </c>
      <c r="F53" s="8">
        <v>45.2</v>
      </c>
      <c r="G53" s="8">
        <v>0</v>
      </c>
      <c r="H53" s="8">
        <v>0</v>
      </c>
      <c r="I53" s="8">
        <v>752.55</v>
      </c>
      <c r="J53" s="8">
        <v>224</v>
      </c>
      <c r="K53" s="8">
        <v>324.2</v>
      </c>
      <c r="L53" s="8">
        <v>34.5</v>
      </c>
      <c r="M53" s="8">
        <v>8</v>
      </c>
      <c r="N53" s="9">
        <f>SUBTOTAL(109,Tabela1[[#This Row],[jan-19]:[dez-19]])</f>
        <v>1948.45</v>
      </c>
      <c r="O53" s="2"/>
    </row>
    <row r="54" spans="1:15" x14ac:dyDescent="0.25">
      <c r="A54" s="7" t="s">
        <v>45</v>
      </c>
      <c r="B54" s="8">
        <v>0</v>
      </c>
      <c r="C54" s="8">
        <v>1463</v>
      </c>
      <c r="D54" s="8">
        <v>0</v>
      </c>
      <c r="E54" s="8">
        <v>0</v>
      </c>
      <c r="F54" s="8">
        <v>200</v>
      </c>
      <c r="G54" s="8">
        <v>0</v>
      </c>
      <c r="H54" s="8">
        <v>0</v>
      </c>
      <c r="I54" s="8">
        <v>126</v>
      </c>
      <c r="J54" s="8">
        <v>133.5</v>
      </c>
      <c r="K54" s="8">
        <v>0</v>
      </c>
      <c r="L54" s="8">
        <v>0</v>
      </c>
      <c r="M54" s="8">
        <v>109.5</v>
      </c>
      <c r="N54" s="9">
        <f>SUBTOTAL(109,Tabela1[[#This Row],[jan-19]:[dez-19]])</f>
        <v>2032</v>
      </c>
      <c r="O54" s="2"/>
    </row>
    <row r="55" spans="1:15" x14ac:dyDescent="0.25">
      <c r="A55" s="7" t="s">
        <v>46</v>
      </c>
      <c r="B55" s="8">
        <v>450</v>
      </c>
      <c r="C55" s="8">
        <v>10</v>
      </c>
      <c r="D55" s="8">
        <v>470</v>
      </c>
      <c r="E55" s="8">
        <v>0</v>
      </c>
      <c r="F55" s="8">
        <v>599.40000000000009</v>
      </c>
      <c r="G55" s="8">
        <v>595</v>
      </c>
      <c r="H55" s="8">
        <v>400</v>
      </c>
      <c r="I55" s="8">
        <v>258.60000000000002</v>
      </c>
      <c r="J55" s="8">
        <v>867</v>
      </c>
      <c r="K55" s="8">
        <v>277</v>
      </c>
      <c r="L55" s="8">
        <v>80</v>
      </c>
      <c r="M55" s="8">
        <v>138</v>
      </c>
      <c r="N55" s="9">
        <f>SUBTOTAL(109,Tabela1[[#This Row],[jan-19]:[dez-19]])</f>
        <v>4145</v>
      </c>
      <c r="O55" s="2"/>
    </row>
    <row r="56" spans="1:15" x14ac:dyDescent="0.25">
      <c r="A56" s="7" t="s">
        <v>47</v>
      </c>
      <c r="B56" s="8">
        <v>0</v>
      </c>
      <c r="C56" s="8">
        <v>0</v>
      </c>
      <c r="D56" s="8">
        <v>2</v>
      </c>
      <c r="E56" s="8">
        <v>0</v>
      </c>
      <c r="F56" s="8">
        <v>0</v>
      </c>
      <c r="G56" s="8">
        <v>0</v>
      </c>
      <c r="H56" s="8">
        <v>2</v>
      </c>
      <c r="I56" s="8">
        <v>94.8</v>
      </c>
      <c r="J56" s="8">
        <v>51.65</v>
      </c>
      <c r="K56" s="8">
        <v>0</v>
      </c>
      <c r="L56" s="8">
        <v>0</v>
      </c>
      <c r="M56" s="8">
        <v>0</v>
      </c>
      <c r="N56" s="9">
        <f>SUBTOTAL(109,Tabela1[[#This Row],[jan-19]:[dez-19]])</f>
        <v>150.44999999999999</v>
      </c>
      <c r="O56" s="2"/>
    </row>
    <row r="57" spans="1:15" s="14" customFormat="1" x14ac:dyDescent="0.25">
      <c r="A57" s="11" t="s">
        <v>48</v>
      </c>
      <c r="B57" s="12">
        <v>242</v>
      </c>
      <c r="C57" s="12">
        <v>188.3</v>
      </c>
      <c r="D57" s="12">
        <v>372</v>
      </c>
      <c r="E57" s="12">
        <v>985.5</v>
      </c>
      <c r="F57" s="12">
        <v>294.39999999999998</v>
      </c>
      <c r="G57" s="12">
        <v>716.40000000000009</v>
      </c>
      <c r="H57" s="12">
        <v>447.5</v>
      </c>
      <c r="I57" s="12">
        <v>743.4</v>
      </c>
      <c r="J57" s="12">
        <v>11545.980000000001</v>
      </c>
      <c r="K57" s="12">
        <v>394.8</v>
      </c>
      <c r="L57" s="12">
        <v>107.6</v>
      </c>
      <c r="M57" s="12">
        <v>328.95</v>
      </c>
      <c r="N57" s="12">
        <f>SUBTOTAL(109,Tabela1[[#This Row],[jan-19]:[dez-19]])</f>
        <v>16366.830000000002</v>
      </c>
      <c r="O57" s="13"/>
    </row>
    <row r="58" spans="1:15" x14ac:dyDescent="0.25">
      <c r="A58" s="7" t="s">
        <v>49</v>
      </c>
      <c r="B58">
        <v>905.6</v>
      </c>
      <c r="C58">
        <v>321.2</v>
      </c>
      <c r="D58">
        <v>469</v>
      </c>
      <c r="E58">
        <v>1219.8</v>
      </c>
      <c r="F58">
        <v>2234</v>
      </c>
      <c r="G58">
        <v>144</v>
      </c>
      <c r="H58">
        <v>4179.3999999999996</v>
      </c>
      <c r="I58">
        <v>5334.5999999999995</v>
      </c>
      <c r="J58">
        <v>561.9</v>
      </c>
      <c r="K58">
        <v>1578.33</v>
      </c>
      <c r="L58">
        <v>801.7</v>
      </c>
      <c r="M58">
        <v>1480.1</v>
      </c>
      <c r="N58" s="9">
        <f>SUBTOTAL(109,Tabela1[[#This Row],[jan-19]:[dez-19]])</f>
        <v>19229.629999999997</v>
      </c>
      <c r="O58" s="2"/>
    </row>
    <row r="59" spans="1:15" x14ac:dyDescent="0.25">
      <c r="A59" s="7" t="s">
        <v>50</v>
      </c>
      <c r="B59">
        <v>236.20000000000002</v>
      </c>
      <c r="C59">
        <v>266.8</v>
      </c>
      <c r="D59">
        <v>74</v>
      </c>
      <c r="E59">
        <v>650.1</v>
      </c>
      <c r="F59">
        <v>1392</v>
      </c>
      <c r="G59">
        <v>165.70000000000002</v>
      </c>
      <c r="H59">
        <v>263.60000000000002</v>
      </c>
      <c r="I59">
        <v>617.19999999999993</v>
      </c>
      <c r="J59">
        <v>522.4</v>
      </c>
      <c r="K59">
        <v>192.75</v>
      </c>
      <c r="L59">
        <v>2376.0500000000002</v>
      </c>
      <c r="M59">
        <v>425.32</v>
      </c>
      <c r="N59" s="9">
        <f>SUBTOTAL(109,Tabela1[[#This Row],[jan-19]:[dez-19]])</f>
        <v>7182.119999999999</v>
      </c>
      <c r="O59" s="2"/>
    </row>
    <row r="60" spans="1:15" x14ac:dyDescent="0.25">
      <c r="A60" s="7" t="s">
        <v>51</v>
      </c>
      <c r="B60">
        <v>0</v>
      </c>
      <c r="C60">
        <v>0</v>
      </c>
      <c r="D60">
        <v>0</v>
      </c>
      <c r="E60">
        <v>0</v>
      </c>
      <c r="F60">
        <v>26.3</v>
      </c>
      <c r="G60">
        <v>0</v>
      </c>
      <c r="H60">
        <v>0</v>
      </c>
      <c r="I60">
        <v>0</v>
      </c>
      <c r="J60">
        <v>0</v>
      </c>
      <c r="K60">
        <v>430</v>
      </c>
      <c r="L60">
        <v>0</v>
      </c>
      <c r="M60">
        <v>0</v>
      </c>
      <c r="N60" s="9">
        <f>SUBTOTAL(109,Tabela1[[#This Row],[jan-19]:[dez-19]])</f>
        <v>456.3</v>
      </c>
      <c r="O60" s="2"/>
    </row>
    <row r="61" spans="1:15" x14ac:dyDescent="0.25">
      <c r="A61" s="7" t="s">
        <v>52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 s="9">
        <f>SUBTOTAL(109,Tabela1[[#This Row],[jan-19]:[dez-19]])</f>
        <v>0</v>
      </c>
      <c r="O61" s="2"/>
    </row>
    <row r="62" spans="1:15" x14ac:dyDescent="0.25">
      <c r="A62" s="7" t="s">
        <v>53</v>
      </c>
      <c r="B62">
        <v>10.8</v>
      </c>
      <c r="C62">
        <v>20</v>
      </c>
      <c r="D62">
        <v>108</v>
      </c>
      <c r="E62">
        <v>28.900000000000002</v>
      </c>
      <c r="F62">
        <v>0</v>
      </c>
      <c r="G62">
        <v>10.8</v>
      </c>
      <c r="H62">
        <v>0</v>
      </c>
      <c r="I62">
        <v>0</v>
      </c>
      <c r="J62">
        <v>0</v>
      </c>
      <c r="K62">
        <v>39.85</v>
      </c>
      <c r="L62">
        <v>10</v>
      </c>
      <c r="M62">
        <v>0</v>
      </c>
      <c r="N62" s="9">
        <f>SUBTOTAL(109,Tabela1[[#This Row],[jan-19]:[dez-19]])</f>
        <v>228.35000000000002</v>
      </c>
      <c r="O62" s="2"/>
    </row>
    <row r="63" spans="1:15" x14ac:dyDescent="0.25">
      <c r="A63" s="7" t="s">
        <v>54</v>
      </c>
      <c r="B63">
        <v>326.8</v>
      </c>
      <c r="C63">
        <v>1974.4</v>
      </c>
      <c r="D63">
        <v>1384.5</v>
      </c>
      <c r="E63">
        <v>2104.7000000000003</v>
      </c>
      <c r="F63">
        <v>3937.4</v>
      </c>
      <c r="G63">
        <v>1835</v>
      </c>
      <c r="H63">
        <v>315.8</v>
      </c>
      <c r="I63">
        <v>2067.1999999999998</v>
      </c>
      <c r="J63">
        <v>527.14</v>
      </c>
      <c r="K63">
        <v>801.37</v>
      </c>
      <c r="L63">
        <v>614.25</v>
      </c>
      <c r="M63">
        <v>1172.24</v>
      </c>
      <c r="N63" s="9">
        <f>SUBTOTAL(109,Tabela1[[#This Row],[jan-19]:[dez-19]])</f>
        <v>17060.8</v>
      </c>
      <c r="O63" s="2"/>
    </row>
    <row r="64" spans="1:15" x14ac:dyDescent="0.25">
      <c r="A64" s="10" t="s">
        <v>2</v>
      </c>
      <c r="B64" s="9">
        <f>SUM(B5:B63)</f>
        <v>10789.8</v>
      </c>
      <c r="C64" s="9">
        <f t="shared" ref="C64:N64" si="0">SUM(C5:C63)</f>
        <v>10786.3</v>
      </c>
      <c r="D64" s="9">
        <f t="shared" si="0"/>
        <v>14636.800000000003</v>
      </c>
      <c r="E64" s="9">
        <f t="shared" si="0"/>
        <v>19986.900000000001</v>
      </c>
      <c r="F64" s="9">
        <f t="shared" si="0"/>
        <v>24369.900000000005</v>
      </c>
      <c r="G64" s="9">
        <f t="shared" si="0"/>
        <v>13716.199999999997</v>
      </c>
      <c r="H64" s="9">
        <f t="shared" si="0"/>
        <v>14467.2</v>
      </c>
      <c r="I64" s="9">
        <f t="shared" si="0"/>
        <v>21219.37</v>
      </c>
      <c r="J64" s="9">
        <f t="shared" si="0"/>
        <v>26703.440000000002</v>
      </c>
      <c r="K64" s="9">
        <f t="shared" si="0"/>
        <v>90304.879999999976</v>
      </c>
      <c r="L64" s="9">
        <f t="shared" si="0"/>
        <v>21921.230000000003</v>
      </c>
      <c r="M64" s="9">
        <f t="shared" si="0"/>
        <v>19547.34</v>
      </c>
      <c r="N64" s="9">
        <f t="shared" si="0"/>
        <v>288449.36</v>
      </c>
      <c r="O64" s="2"/>
    </row>
    <row r="65" s="2" customFormat="1" x14ac:dyDescent="0.25"/>
    <row r="66" s="2" customFormat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</sheetData>
  <mergeCells count="2">
    <mergeCell ref="A1:O1"/>
    <mergeCell ref="B3:M3"/>
  </mergeCell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6400-248C-416A-B591-892072E083D9}">
  <dimension ref="A1:O59"/>
  <sheetViews>
    <sheetView workbookViewId="0">
      <selection activeCell="M55" sqref="M55"/>
    </sheetView>
  </sheetViews>
  <sheetFormatPr defaultColWidth="0" defaultRowHeight="0" zeroHeight="1" x14ac:dyDescent="0.25"/>
  <cols>
    <col min="1" max="1" width="24.5703125" customWidth="1"/>
    <col min="2" max="13" width="10.5703125" bestFit="1" customWidth="1"/>
    <col min="14" max="14" width="11.5703125" bestFit="1" customWidth="1"/>
    <col min="15" max="15" width="9.140625" style="2" customWidth="1"/>
    <col min="16" max="16384" width="9.140625" hidden="1"/>
  </cols>
  <sheetData>
    <row r="1" spans="1:14" s="1" customFormat="1" ht="23.25" x14ac:dyDescent="0.35">
      <c r="A1" s="1" t="s">
        <v>84</v>
      </c>
    </row>
    <row r="2" spans="1:14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x14ac:dyDescent="0.25">
      <c r="A3" s="2"/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5" x14ac:dyDescent="0.25">
      <c r="A4" t="s">
        <v>1</v>
      </c>
      <c r="B4" s="5" t="s">
        <v>55</v>
      </c>
      <c r="C4" s="5" t="s">
        <v>56</v>
      </c>
      <c r="D4" s="5" t="s">
        <v>57</v>
      </c>
      <c r="E4" s="5" t="s">
        <v>58</v>
      </c>
      <c r="F4" s="5" t="s">
        <v>59</v>
      </c>
      <c r="G4" s="5" t="s">
        <v>60</v>
      </c>
      <c r="H4" s="5" t="s">
        <v>61</v>
      </c>
      <c r="I4" s="5" t="s">
        <v>62</v>
      </c>
      <c r="J4" s="5" t="s">
        <v>63</v>
      </c>
      <c r="K4" s="5" t="s">
        <v>64</v>
      </c>
      <c r="L4" s="5" t="s">
        <v>65</v>
      </c>
      <c r="M4" s="5" t="s">
        <v>66</v>
      </c>
      <c r="N4" s="15" t="s">
        <v>2</v>
      </c>
    </row>
    <row r="5" spans="1:14" ht="15" x14ac:dyDescent="0.25">
      <c r="A5" s="11" t="s">
        <v>76</v>
      </c>
      <c r="B5" s="12">
        <v>28.240000000000002</v>
      </c>
      <c r="C5" s="12">
        <v>46.64</v>
      </c>
      <c r="D5" s="12">
        <v>27.28</v>
      </c>
      <c r="E5" s="12">
        <v>51.52</v>
      </c>
      <c r="F5" s="12">
        <v>38.880000000000003</v>
      </c>
      <c r="G5" s="12">
        <v>19.04</v>
      </c>
      <c r="H5" s="12">
        <v>25.44</v>
      </c>
      <c r="I5" s="12">
        <v>38.32</v>
      </c>
      <c r="J5" s="12">
        <v>28.48</v>
      </c>
      <c r="K5" s="12">
        <v>42.72</v>
      </c>
      <c r="L5" s="12">
        <v>28.8</v>
      </c>
      <c r="M5" s="12">
        <v>27.6</v>
      </c>
      <c r="N5" s="9">
        <f>SUM(Tabela2[[#This Row],[jan-19]:[dez-19]])</f>
        <v>402.96000000000009</v>
      </c>
    </row>
    <row r="6" spans="1:14" ht="15" x14ac:dyDescent="0.25">
      <c r="A6" s="11" t="s">
        <v>77</v>
      </c>
      <c r="B6" s="12">
        <v>131.84</v>
      </c>
      <c r="C6" s="12">
        <v>194.8</v>
      </c>
      <c r="D6" s="12">
        <v>147.76000000000002</v>
      </c>
      <c r="E6" s="12">
        <v>177.28</v>
      </c>
      <c r="F6" s="12">
        <v>143.04000000000002</v>
      </c>
      <c r="G6" s="12">
        <v>130.48000000000002</v>
      </c>
      <c r="H6" s="12">
        <v>124.72</v>
      </c>
      <c r="I6" s="12">
        <v>104.88</v>
      </c>
      <c r="J6" s="12">
        <v>110.47999999999999</v>
      </c>
      <c r="K6" s="12">
        <v>111.28000000000002</v>
      </c>
      <c r="L6" s="12">
        <v>137.44</v>
      </c>
      <c r="M6" s="12">
        <v>108.08000000000001</v>
      </c>
      <c r="N6" s="9">
        <f>SUM(Tabela2[[#This Row],[jan-19]:[dez-19]])</f>
        <v>1622.0800000000002</v>
      </c>
    </row>
    <row r="7" spans="1:14" ht="15" x14ac:dyDescent="0.25">
      <c r="A7" s="11" t="s">
        <v>78</v>
      </c>
      <c r="B7" s="12">
        <v>133.91999999999999</v>
      </c>
      <c r="C7" s="12">
        <v>269.35999999999996</v>
      </c>
      <c r="D7" s="12">
        <v>147.68</v>
      </c>
      <c r="E7" s="12">
        <v>184.96</v>
      </c>
      <c r="F7" s="12">
        <v>186.08</v>
      </c>
      <c r="G7" s="12">
        <v>121.36</v>
      </c>
      <c r="H7" s="12">
        <v>83.679999999999993</v>
      </c>
      <c r="I7" s="12">
        <v>167.68</v>
      </c>
      <c r="J7" s="12">
        <v>180.8</v>
      </c>
      <c r="K7" s="12">
        <v>112.88</v>
      </c>
      <c r="L7" s="12">
        <v>138.95999999999998</v>
      </c>
      <c r="M7" s="12">
        <v>105.2</v>
      </c>
      <c r="N7" s="9">
        <f>SUM(Tabela2[[#This Row],[jan-19]:[dez-19]])</f>
        <v>1832.5600000000002</v>
      </c>
    </row>
    <row r="8" spans="1:14" ht="15" x14ac:dyDescent="0.25">
      <c r="A8" s="11" t="s">
        <v>5</v>
      </c>
      <c r="B8" s="12">
        <v>36.96</v>
      </c>
      <c r="C8" s="12">
        <v>62.160000000000004</v>
      </c>
      <c r="D8" s="12">
        <v>66.8</v>
      </c>
      <c r="E8" s="12">
        <v>72.64</v>
      </c>
      <c r="F8" s="12">
        <v>75.12</v>
      </c>
      <c r="G8" s="12">
        <v>109.75999999999999</v>
      </c>
      <c r="H8" s="12">
        <v>54</v>
      </c>
      <c r="I8" s="12">
        <v>102.88</v>
      </c>
      <c r="J8" s="12">
        <v>91.52000000000001</v>
      </c>
      <c r="K8" s="12">
        <v>79.84</v>
      </c>
      <c r="L8" s="12">
        <v>118.72000000000001</v>
      </c>
      <c r="M8" s="12">
        <v>73.12</v>
      </c>
      <c r="N8" s="9">
        <f>SUM(Tabela2[[#This Row],[jan-19]:[dez-19]])</f>
        <v>943.52</v>
      </c>
    </row>
    <row r="9" spans="1:14" ht="15" x14ac:dyDescent="0.25">
      <c r="A9" s="11" t="s">
        <v>6</v>
      </c>
      <c r="B9" s="12">
        <v>46.4</v>
      </c>
      <c r="C9" s="12">
        <v>81.680000000000007</v>
      </c>
      <c r="D9" s="12">
        <v>266.95999999999998</v>
      </c>
      <c r="E9" s="12">
        <v>840.08</v>
      </c>
      <c r="F9" s="12">
        <v>1220.8800000000001</v>
      </c>
      <c r="G9" s="12">
        <v>919.2</v>
      </c>
      <c r="H9" s="12">
        <v>303.28000000000003</v>
      </c>
      <c r="I9" s="12">
        <v>325.76</v>
      </c>
      <c r="J9" s="12">
        <v>878.48</v>
      </c>
      <c r="K9" s="12">
        <v>777.52</v>
      </c>
      <c r="L9" s="12">
        <v>695.04</v>
      </c>
      <c r="M9" s="12">
        <v>474.64</v>
      </c>
      <c r="N9" s="9">
        <f>SUM(Tabela2[[#This Row],[jan-19]:[dez-19]])</f>
        <v>6829.92</v>
      </c>
    </row>
    <row r="10" spans="1:14" ht="15" x14ac:dyDescent="0.25">
      <c r="A10" s="11" t="s">
        <v>7</v>
      </c>
      <c r="B10" s="12">
        <v>131.68</v>
      </c>
      <c r="C10" s="12">
        <v>192.96</v>
      </c>
      <c r="D10" s="12">
        <v>145.36000000000001</v>
      </c>
      <c r="E10" s="12">
        <v>243.44</v>
      </c>
      <c r="F10" s="12">
        <v>438.08</v>
      </c>
      <c r="G10" s="12">
        <v>458.16</v>
      </c>
      <c r="H10" s="12">
        <v>260.24</v>
      </c>
      <c r="I10" s="12">
        <v>209.92000000000002</v>
      </c>
      <c r="J10" s="12">
        <v>316</v>
      </c>
      <c r="K10" s="12">
        <v>334.8</v>
      </c>
      <c r="L10" s="12">
        <v>238.64000000000001</v>
      </c>
      <c r="M10" s="12">
        <v>348</v>
      </c>
      <c r="N10" s="9">
        <f>SUM(Tabela2[[#This Row],[jan-19]:[dez-19]])</f>
        <v>3317.28</v>
      </c>
    </row>
    <row r="11" spans="1:14" ht="15" x14ac:dyDescent="0.25">
      <c r="A11" s="11" t="s">
        <v>8</v>
      </c>
      <c r="B11" s="12">
        <v>55.92</v>
      </c>
      <c r="C11" s="12">
        <v>137.76</v>
      </c>
      <c r="D11" s="12">
        <v>260.08</v>
      </c>
      <c r="E11" s="12">
        <v>804.72</v>
      </c>
      <c r="F11" s="12">
        <v>729.6</v>
      </c>
      <c r="G11" s="12">
        <v>930.56000000000006</v>
      </c>
      <c r="H11" s="12">
        <v>411.2</v>
      </c>
      <c r="I11" s="12">
        <v>211.04</v>
      </c>
      <c r="J11" s="12">
        <v>892.88</v>
      </c>
      <c r="K11" s="12">
        <v>596.48</v>
      </c>
      <c r="L11" s="12">
        <v>845.04</v>
      </c>
      <c r="M11" s="12">
        <v>588.16</v>
      </c>
      <c r="N11" s="9">
        <f>SUM(Tabela2[[#This Row],[jan-19]:[dez-19]])</f>
        <v>6463.44</v>
      </c>
    </row>
    <row r="12" spans="1:14" ht="15" x14ac:dyDescent="0.25">
      <c r="A12" s="11" t="s">
        <v>9</v>
      </c>
      <c r="B12" s="12">
        <v>226.07999999999998</v>
      </c>
      <c r="C12" s="12">
        <v>293.84000000000003</v>
      </c>
      <c r="D12" s="12">
        <v>347.28</v>
      </c>
      <c r="E12" s="12">
        <v>458</v>
      </c>
      <c r="F12" s="12">
        <v>675.36</v>
      </c>
      <c r="G12" s="12">
        <v>457.36</v>
      </c>
      <c r="H12" s="12">
        <v>306.95999999999998</v>
      </c>
      <c r="I12" s="12">
        <v>380.96000000000004</v>
      </c>
      <c r="J12" s="12">
        <v>464.72</v>
      </c>
      <c r="K12" s="12">
        <v>571.6</v>
      </c>
      <c r="L12" s="12">
        <v>498.56</v>
      </c>
      <c r="M12" s="12">
        <v>359.68</v>
      </c>
      <c r="N12" s="9">
        <f>SUM(Tabela2[[#This Row],[jan-19]:[dez-19]])</f>
        <v>5040.4000000000015</v>
      </c>
    </row>
    <row r="13" spans="1:14" ht="15" x14ac:dyDescent="0.25">
      <c r="A13" s="11" t="s">
        <v>10</v>
      </c>
      <c r="B13" s="12">
        <v>152.80000000000001</v>
      </c>
      <c r="C13" s="12">
        <v>251.52</v>
      </c>
      <c r="D13" s="12">
        <v>403.04</v>
      </c>
      <c r="E13" s="12">
        <v>744.72</v>
      </c>
      <c r="F13" s="12">
        <v>585.52</v>
      </c>
      <c r="G13" s="12">
        <v>736.80000000000007</v>
      </c>
      <c r="H13" s="12">
        <v>419.52</v>
      </c>
      <c r="I13" s="12">
        <v>466.24</v>
      </c>
      <c r="J13" s="12">
        <v>598.32000000000005</v>
      </c>
      <c r="K13" s="12">
        <v>638.96</v>
      </c>
      <c r="L13" s="12">
        <v>690.56000000000006</v>
      </c>
      <c r="M13" s="12">
        <v>351.68</v>
      </c>
      <c r="N13" s="9">
        <f>SUM(Tabela2[[#This Row],[jan-19]:[dez-19]])</f>
        <v>6039.6800000000012</v>
      </c>
    </row>
    <row r="14" spans="1:14" ht="15" x14ac:dyDescent="0.25">
      <c r="A14" s="11" t="s">
        <v>12</v>
      </c>
      <c r="B14" s="12">
        <v>78.64</v>
      </c>
      <c r="C14" s="12">
        <v>46.24</v>
      </c>
      <c r="D14" s="12">
        <v>121.2</v>
      </c>
      <c r="E14" s="12">
        <v>230.88</v>
      </c>
      <c r="F14" s="12">
        <v>363.12</v>
      </c>
      <c r="G14" s="12">
        <v>300.64</v>
      </c>
      <c r="H14" s="12">
        <v>148.88</v>
      </c>
      <c r="I14" s="12">
        <v>238.88</v>
      </c>
      <c r="J14" s="12">
        <v>250.72</v>
      </c>
      <c r="K14" s="12">
        <v>218</v>
      </c>
      <c r="L14" s="12">
        <v>368.24</v>
      </c>
      <c r="M14" s="12">
        <v>312.72000000000003</v>
      </c>
      <c r="N14" s="9">
        <f>SUM(Tabela2[[#This Row],[jan-19]:[dez-19]])</f>
        <v>2678.16</v>
      </c>
    </row>
    <row r="15" spans="1:14" ht="15" x14ac:dyDescent="0.25">
      <c r="A15" s="11" t="s">
        <v>13</v>
      </c>
      <c r="B15" s="12">
        <v>70.64</v>
      </c>
      <c r="C15" s="12">
        <v>59.84</v>
      </c>
      <c r="D15" s="12">
        <v>260.48</v>
      </c>
      <c r="E15" s="12">
        <v>164.96</v>
      </c>
      <c r="F15" s="12">
        <v>511.68</v>
      </c>
      <c r="G15" s="12">
        <v>268.39999999999998</v>
      </c>
      <c r="H15" s="12">
        <v>255.52</v>
      </c>
      <c r="I15" s="12">
        <v>219.76</v>
      </c>
      <c r="J15" s="12">
        <v>114.16</v>
      </c>
      <c r="K15" s="12">
        <v>237.28</v>
      </c>
      <c r="L15" s="12">
        <v>350.56</v>
      </c>
      <c r="M15" s="12">
        <v>205.04</v>
      </c>
      <c r="N15" s="9">
        <f>SUM(Tabela2[[#This Row],[jan-19]:[dez-19]])</f>
        <v>2718.32</v>
      </c>
    </row>
    <row r="16" spans="1:14" ht="15" x14ac:dyDescent="0.25">
      <c r="A16" s="11" t="s">
        <v>14</v>
      </c>
      <c r="B16" s="12">
        <v>136.24</v>
      </c>
      <c r="C16" s="12">
        <v>272.56</v>
      </c>
      <c r="D16" s="12">
        <v>174.24</v>
      </c>
      <c r="E16" s="12">
        <v>222.56</v>
      </c>
      <c r="F16" s="12">
        <v>207.44</v>
      </c>
      <c r="G16" s="12">
        <v>244.48000000000002</v>
      </c>
      <c r="H16" s="12">
        <v>161.44</v>
      </c>
      <c r="I16" s="12">
        <v>279.91999999999996</v>
      </c>
      <c r="J16" s="12">
        <v>269.28000000000003</v>
      </c>
      <c r="K16" s="12">
        <v>486</v>
      </c>
      <c r="L16" s="12">
        <v>359.52</v>
      </c>
      <c r="M16" s="12">
        <v>347.91999999999996</v>
      </c>
      <c r="N16" s="9">
        <f>SUM(Tabela2[[#This Row],[jan-19]:[dez-19]])</f>
        <v>3161.6</v>
      </c>
    </row>
    <row r="17" spans="1:14" ht="15" x14ac:dyDescent="0.25">
      <c r="A17" s="11" t="s">
        <v>16</v>
      </c>
      <c r="B17" s="12">
        <v>0</v>
      </c>
      <c r="C17" s="12">
        <v>127.44</v>
      </c>
      <c r="D17" s="12">
        <v>108.8</v>
      </c>
      <c r="E17" s="12">
        <v>48</v>
      </c>
      <c r="F17" s="12">
        <v>80.56</v>
      </c>
      <c r="G17" s="12">
        <v>85.36</v>
      </c>
      <c r="H17" s="12">
        <v>0.8</v>
      </c>
      <c r="I17" s="12">
        <v>5.68</v>
      </c>
      <c r="J17" s="12">
        <v>0.08</v>
      </c>
      <c r="K17" s="12">
        <v>0.08</v>
      </c>
      <c r="L17" s="12">
        <v>0.08</v>
      </c>
      <c r="M17" s="12">
        <v>0</v>
      </c>
      <c r="N17" s="9">
        <f>SUM(Tabela2[[#This Row],[jan-19]:[dez-19]])</f>
        <v>456.88</v>
      </c>
    </row>
    <row r="18" spans="1:14" ht="15" x14ac:dyDescent="0.25">
      <c r="A18" s="11" t="s">
        <v>17</v>
      </c>
      <c r="B18" s="12">
        <v>80.960000000000008</v>
      </c>
      <c r="C18" s="12">
        <v>196.4</v>
      </c>
      <c r="D18" s="12">
        <v>555.68000000000006</v>
      </c>
      <c r="E18" s="12">
        <v>749.76</v>
      </c>
      <c r="F18" s="12">
        <v>706.32</v>
      </c>
      <c r="G18" s="12">
        <v>884.88</v>
      </c>
      <c r="H18" s="12">
        <v>448.40000000000003</v>
      </c>
      <c r="I18" s="12">
        <v>774.88</v>
      </c>
      <c r="J18" s="12">
        <v>918.24</v>
      </c>
      <c r="K18" s="12">
        <v>845.76</v>
      </c>
      <c r="L18" s="12">
        <v>842.64</v>
      </c>
      <c r="M18" s="12">
        <v>374.88</v>
      </c>
      <c r="N18" s="9">
        <f>SUM(Tabela2[[#This Row],[jan-19]:[dez-19]])</f>
        <v>7378.8000000000011</v>
      </c>
    </row>
    <row r="19" spans="1:14" ht="15" x14ac:dyDescent="0.25">
      <c r="A19" s="11" t="s">
        <v>18</v>
      </c>
      <c r="B19" s="12">
        <v>93.52</v>
      </c>
      <c r="C19" s="12">
        <v>118.8</v>
      </c>
      <c r="D19" s="12">
        <v>205.68</v>
      </c>
      <c r="E19" s="12">
        <v>157.68</v>
      </c>
      <c r="F19" s="12">
        <v>293.76</v>
      </c>
      <c r="G19" s="12">
        <v>210.48000000000002</v>
      </c>
      <c r="H19" s="12">
        <v>182.4</v>
      </c>
      <c r="I19" s="12">
        <v>194.4</v>
      </c>
      <c r="J19" s="12">
        <v>206.8</v>
      </c>
      <c r="K19" s="12">
        <v>266.72000000000003</v>
      </c>
      <c r="L19" s="12">
        <v>283.52</v>
      </c>
      <c r="M19" s="12">
        <v>152.47999999999999</v>
      </c>
      <c r="N19" s="9">
        <f>SUM(Tabela2[[#This Row],[jan-19]:[dez-19]])</f>
        <v>2366.2400000000002</v>
      </c>
    </row>
    <row r="20" spans="1:14" ht="15" x14ac:dyDescent="0.25">
      <c r="A20" s="11" t="s">
        <v>19</v>
      </c>
      <c r="B20" s="12">
        <v>427.52</v>
      </c>
      <c r="C20" s="12">
        <v>181.52</v>
      </c>
      <c r="D20" s="12">
        <v>286.15999999999997</v>
      </c>
      <c r="E20" s="12">
        <v>547.52</v>
      </c>
      <c r="F20" s="12">
        <v>742</v>
      </c>
      <c r="G20" s="12">
        <v>505.68</v>
      </c>
      <c r="H20" s="12">
        <v>511.28</v>
      </c>
      <c r="I20" s="12">
        <v>244.4</v>
      </c>
      <c r="J20" s="12">
        <v>205.44</v>
      </c>
      <c r="K20" s="12">
        <v>808.8</v>
      </c>
      <c r="L20" s="12">
        <v>481.92</v>
      </c>
      <c r="M20" s="12">
        <v>646.48</v>
      </c>
      <c r="N20" s="9">
        <f>SUM(Tabela2[[#This Row],[jan-19]:[dez-19]])</f>
        <v>5588.7199999999993</v>
      </c>
    </row>
    <row r="21" spans="1:14" ht="15" x14ac:dyDescent="0.25">
      <c r="A21" s="11" t="s">
        <v>20</v>
      </c>
      <c r="B21" s="12">
        <v>54.72</v>
      </c>
      <c r="C21" s="12">
        <v>85.04</v>
      </c>
      <c r="D21" s="12">
        <v>294.88</v>
      </c>
      <c r="E21" s="12">
        <v>446.08</v>
      </c>
      <c r="F21" s="12">
        <v>559.84</v>
      </c>
      <c r="G21" s="12">
        <v>363.2</v>
      </c>
      <c r="H21" s="12">
        <v>154.24</v>
      </c>
      <c r="I21" s="12">
        <v>341.52</v>
      </c>
      <c r="J21" s="12">
        <v>283.52</v>
      </c>
      <c r="K21" s="12">
        <v>360.24</v>
      </c>
      <c r="L21" s="12">
        <v>395.2</v>
      </c>
      <c r="M21" s="12">
        <v>169.44</v>
      </c>
      <c r="N21" s="9">
        <f>SUM(Tabela2[[#This Row],[jan-19]:[dez-19]])</f>
        <v>3507.9199999999996</v>
      </c>
    </row>
    <row r="22" spans="1:14" ht="15" x14ac:dyDescent="0.25">
      <c r="A22" s="11" t="s">
        <v>72</v>
      </c>
      <c r="B22" s="12">
        <v>126.4</v>
      </c>
      <c r="C22" s="12">
        <v>100.4</v>
      </c>
      <c r="D22" s="12">
        <v>90.320000000000007</v>
      </c>
      <c r="E22" s="12">
        <v>102.08</v>
      </c>
      <c r="F22" s="12">
        <v>145.68</v>
      </c>
      <c r="G22" s="12">
        <v>181.04</v>
      </c>
      <c r="H22" s="12">
        <v>83.92</v>
      </c>
      <c r="I22" s="12">
        <v>91.44</v>
      </c>
      <c r="J22" s="12">
        <v>141.36000000000001</v>
      </c>
      <c r="K22" s="12">
        <v>167.20000000000002</v>
      </c>
      <c r="L22" s="12">
        <v>216.64000000000001</v>
      </c>
      <c r="M22" s="12">
        <v>0</v>
      </c>
      <c r="N22" s="9">
        <f>SUM(Tabela2[[#This Row],[jan-19]:[dez-19]])</f>
        <v>1446.48</v>
      </c>
    </row>
    <row r="23" spans="1:14" ht="15" x14ac:dyDescent="0.25">
      <c r="A23" s="11" t="s">
        <v>22</v>
      </c>
      <c r="B23" s="12">
        <v>241.20000000000002</v>
      </c>
      <c r="C23" s="12">
        <v>166</v>
      </c>
      <c r="D23" s="12">
        <v>394.16</v>
      </c>
      <c r="E23" s="12">
        <v>1261.68</v>
      </c>
      <c r="F23" s="12">
        <v>644</v>
      </c>
      <c r="G23" s="12">
        <v>836.16</v>
      </c>
      <c r="H23" s="12">
        <v>331.12</v>
      </c>
      <c r="I23" s="12">
        <v>436</v>
      </c>
      <c r="J23" s="12">
        <v>703.6</v>
      </c>
      <c r="K23" s="12">
        <v>704.08</v>
      </c>
      <c r="L23" s="12">
        <v>504.64</v>
      </c>
      <c r="M23" s="12">
        <v>731.12</v>
      </c>
      <c r="N23" s="9">
        <f>SUM(Tabela2[[#This Row],[jan-19]:[dez-19]])</f>
        <v>6953.76</v>
      </c>
    </row>
    <row r="24" spans="1:14" ht="15" x14ac:dyDescent="0.25">
      <c r="A24" s="11" t="s">
        <v>23</v>
      </c>
      <c r="B24" s="12">
        <v>99.28</v>
      </c>
      <c r="C24" s="12">
        <v>103.84</v>
      </c>
      <c r="D24" s="12">
        <v>163.84</v>
      </c>
      <c r="E24" s="12">
        <v>391.28000000000003</v>
      </c>
      <c r="F24" s="12">
        <v>344.32</v>
      </c>
      <c r="G24" s="12">
        <v>355.28000000000003</v>
      </c>
      <c r="H24" s="12">
        <v>244.16</v>
      </c>
      <c r="I24" s="12">
        <v>240.32</v>
      </c>
      <c r="J24" s="12">
        <v>366.32</v>
      </c>
      <c r="K24" s="12">
        <v>310.8</v>
      </c>
      <c r="L24" s="12">
        <v>362.24</v>
      </c>
      <c r="M24" s="12">
        <v>382</v>
      </c>
      <c r="N24" s="9">
        <f>SUM(Tabela2[[#This Row],[jan-19]:[dez-19]])</f>
        <v>3363.6800000000003</v>
      </c>
    </row>
    <row r="25" spans="1:14" ht="15" x14ac:dyDescent="0.25">
      <c r="A25" s="11" t="s">
        <v>24</v>
      </c>
      <c r="B25" s="12">
        <v>101.44</v>
      </c>
      <c r="C25" s="12">
        <v>125.84</v>
      </c>
      <c r="D25" s="12">
        <v>119.44</v>
      </c>
      <c r="E25" s="12">
        <v>73.2</v>
      </c>
      <c r="F25" s="12">
        <v>231.52</v>
      </c>
      <c r="G25" s="12">
        <v>258.56</v>
      </c>
      <c r="H25" s="12">
        <v>154</v>
      </c>
      <c r="I25" s="12">
        <v>119.68</v>
      </c>
      <c r="J25" s="12">
        <v>127.28</v>
      </c>
      <c r="K25" s="12">
        <v>245.04000000000002</v>
      </c>
      <c r="L25" s="12">
        <v>182.64</v>
      </c>
      <c r="M25" s="12">
        <v>145.84</v>
      </c>
      <c r="N25" s="9">
        <f>SUM(Tabela2[[#This Row],[jan-19]:[dez-19]])</f>
        <v>1884.4799999999998</v>
      </c>
    </row>
    <row r="26" spans="1:14" ht="15" x14ac:dyDescent="0.25">
      <c r="A26" s="11" t="s">
        <v>26</v>
      </c>
      <c r="B26" s="12">
        <v>361.6</v>
      </c>
      <c r="C26" s="12">
        <v>464.32</v>
      </c>
      <c r="D26" s="12">
        <v>293.03999999999996</v>
      </c>
      <c r="E26" s="12">
        <v>436.48</v>
      </c>
      <c r="F26" s="12">
        <v>539.52</v>
      </c>
      <c r="G26" s="12">
        <v>337.2</v>
      </c>
      <c r="H26" s="12">
        <v>372.71999999999997</v>
      </c>
      <c r="I26" s="12">
        <v>572.4</v>
      </c>
      <c r="J26" s="12">
        <v>549.92000000000007</v>
      </c>
      <c r="K26" s="12">
        <v>568</v>
      </c>
      <c r="L26" s="12">
        <v>477.76</v>
      </c>
      <c r="M26" s="12">
        <v>394</v>
      </c>
      <c r="N26" s="9">
        <f>SUM(Tabela2[[#This Row],[jan-19]:[dez-19]])</f>
        <v>5366.96</v>
      </c>
    </row>
    <row r="27" spans="1:14" ht="15" x14ac:dyDescent="0.25">
      <c r="A27" s="11" t="s">
        <v>79</v>
      </c>
      <c r="B27" s="12">
        <v>12.16</v>
      </c>
      <c r="C27" s="12">
        <v>29.28</v>
      </c>
      <c r="D27" s="12">
        <v>31.92</v>
      </c>
      <c r="E27" s="12">
        <v>29.36</v>
      </c>
      <c r="F27" s="12">
        <v>19.36</v>
      </c>
      <c r="G27" s="12">
        <v>13.200000000000001</v>
      </c>
      <c r="H27" s="12">
        <v>28</v>
      </c>
      <c r="I27" s="12">
        <v>14.88</v>
      </c>
      <c r="J27" s="12">
        <v>19.2</v>
      </c>
      <c r="K27" s="12">
        <v>25.36</v>
      </c>
      <c r="L27" s="12">
        <v>24.400000000000002</v>
      </c>
      <c r="M27" s="12">
        <v>11.52</v>
      </c>
      <c r="N27" s="9">
        <f>SUM(Tabela2[[#This Row],[jan-19]:[dez-19]])</f>
        <v>258.64</v>
      </c>
    </row>
    <row r="28" spans="1:14" ht="15" x14ac:dyDescent="0.25">
      <c r="A28" s="11" t="s">
        <v>80</v>
      </c>
      <c r="B28" s="12">
        <v>9.76</v>
      </c>
      <c r="C28" s="12">
        <v>14</v>
      </c>
      <c r="D28" s="12">
        <v>30.64</v>
      </c>
      <c r="E28" s="12">
        <v>46.96</v>
      </c>
      <c r="F28" s="12">
        <v>24.080000000000002</v>
      </c>
      <c r="G28" s="12">
        <v>35.28</v>
      </c>
      <c r="H28" s="12">
        <v>73.44</v>
      </c>
      <c r="I28" s="12">
        <v>100.32000000000001</v>
      </c>
      <c r="J28" s="12">
        <v>69.680000000000007</v>
      </c>
      <c r="K28" s="12">
        <v>107.52</v>
      </c>
      <c r="L28" s="12">
        <v>70.72</v>
      </c>
      <c r="M28" s="12">
        <v>49.28</v>
      </c>
      <c r="N28" s="9">
        <f>SUM(Tabela2[[#This Row],[jan-19]:[dez-19]])</f>
        <v>631.67999999999995</v>
      </c>
    </row>
    <row r="29" spans="1:14" ht="15" x14ac:dyDescent="0.25">
      <c r="A29" s="11" t="s">
        <v>28</v>
      </c>
      <c r="B29" s="12">
        <v>315.44</v>
      </c>
      <c r="C29" s="12">
        <v>348.72</v>
      </c>
      <c r="D29" s="12">
        <v>232.64000000000001</v>
      </c>
      <c r="E29" s="12">
        <v>293.12</v>
      </c>
      <c r="F29" s="12">
        <v>285.52</v>
      </c>
      <c r="G29" s="12">
        <v>172.88</v>
      </c>
      <c r="H29" s="12">
        <v>188.56</v>
      </c>
      <c r="I29" s="12">
        <v>242.96</v>
      </c>
      <c r="J29" s="12">
        <v>168.16</v>
      </c>
      <c r="K29" s="12">
        <v>263.84000000000003</v>
      </c>
      <c r="L29" s="12">
        <v>249.76000000000002</v>
      </c>
      <c r="M29" s="12">
        <v>236.08</v>
      </c>
      <c r="N29" s="9">
        <f>SUM(Tabela2[[#This Row],[jan-19]:[dez-19]])</f>
        <v>2997.6800000000003</v>
      </c>
    </row>
    <row r="30" spans="1:14" ht="15" x14ac:dyDescent="0.25">
      <c r="A30" s="11" t="s">
        <v>29</v>
      </c>
      <c r="B30" s="12">
        <v>53.519999999999996</v>
      </c>
      <c r="C30" s="12">
        <v>71.599999999999994</v>
      </c>
      <c r="D30" s="12">
        <v>21.2</v>
      </c>
      <c r="E30" s="12">
        <v>550.56000000000006</v>
      </c>
      <c r="F30" s="12">
        <v>438.4</v>
      </c>
      <c r="G30" s="12">
        <v>75.279999999999987</v>
      </c>
      <c r="H30" s="12">
        <v>36.400000000000006</v>
      </c>
      <c r="I30" s="12">
        <v>636</v>
      </c>
      <c r="J30" s="12">
        <v>809.2</v>
      </c>
      <c r="K30" s="12">
        <v>4218.6400000000003</v>
      </c>
      <c r="L30" s="12">
        <v>1140.3999999999999</v>
      </c>
      <c r="M30" s="12">
        <v>490.71999999999997</v>
      </c>
      <c r="N30" s="9">
        <f>SUM(Tabela2[[#This Row],[jan-19]:[dez-19]])</f>
        <v>8541.92</v>
      </c>
    </row>
    <row r="31" spans="1:14" ht="15" x14ac:dyDescent="0.25">
      <c r="A31" s="11" t="s">
        <v>30</v>
      </c>
      <c r="B31" s="12">
        <v>9.120000000000001</v>
      </c>
      <c r="C31" s="12">
        <v>81.680000000000007</v>
      </c>
      <c r="D31" s="12">
        <v>230.88000000000002</v>
      </c>
      <c r="E31" s="12">
        <v>478.8</v>
      </c>
      <c r="F31" s="12">
        <v>711.04</v>
      </c>
      <c r="G31" s="12">
        <v>774.64</v>
      </c>
      <c r="H31" s="12">
        <v>225.36</v>
      </c>
      <c r="I31" s="12">
        <v>239.44000000000003</v>
      </c>
      <c r="J31" s="12">
        <v>524.48</v>
      </c>
      <c r="K31" s="12">
        <v>624.88</v>
      </c>
      <c r="L31" s="12">
        <v>633.36</v>
      </c>
      <c r="M31" s="12">
        <v>383.28000000000003</v>
      </c>
      <c r="N31" s="9">
        <f>SUM(Tabela2[[#This Row],[jan-19]:[dez-19]])</f>
        <v>4916.96</v>
      </c>
    </row>
    <row r="32" spans="1:14" ht="15" x14ac:dyDescent="0.25">
      <c r="A32" s="11" t="s">
        <v>31</v>
      </c>
      <c r="B32" s="12">
        <v>131.84</v>
      </c>
      <c r="C32" s="12">
        <v>291.44</v>
      </c>
      <c r="D32" s="12">
        <v>449.84000000000003</v>
      </c>
      <c r="E32" s="12">
        <v>340.64</v>
      </c>
      <c r="F32" s="12">
        <v>356.64000000000004</v>
      </c>
      <c r="G32" s="12">
        <v>255.2</v>
      </c>
      <c r="H32" s="12">
        <v>155.20000000000002</v>
      </c>
      <c r="I32" s="12">
        <v>197.36</v>
      </c>
      <c r="J32" s="12">
        <v>197.2</v>
      </c>
      <c r="K32" s="12">
        <v>259.44</v>
      </c>
      <c r="L32" s="12">
        <v>271.04000000000002</v>
      </c>
      <c r="M32" s="12">
        <v>135.68</v>
      </c>
      <c r="N32" s="9">
        <f>SUM(Tabela2[[#This Row],[jan-19]:[dez-19]])</f>
        <v>3041.52</v>
      </c>
    </row>
    <row r="33" spans="1:14" ht="15.75" customHeight="1" x14ac:dyDescent="0.25">
      <c r="A33" s="11" t="s">
        <v>32</v>
      </c>
      <c r="B33" s="12">
        <v>20.240000000000002</v>
      </c>
      <c r="C33" s="12">
        <v>69.52</v>
      </c>
      <c r="D33" s="12">
        <v>27.36</v>
      </c>
      <c r="E33" s="12">
        <v>37.36</v>
      </c>
      <c r="F33" s="12">
        <v>60</v>
      </c>
      <c r="G33" s="12">
        <v>28.080000000000002</v>
      </c>
      <c r="H33" s="12">
        <v>28</v>
      </c>
      <c r="I33" s="12">
        <v>32.08</v>
      </c>
      <c r="J33" s="12">
        <v>58.64</v>
      </c>
      <c r="K33" s="12">
        <v>30.080000000000002</v>
      </c>
      <c r="L33" s="12">
        <v>27.04</v>
      </c>
      <c r="M33" s="12">
        <v>29.84</v>
      </c>
      <c r="N33" s="9">
        <f>SUM(Tabela2[[#This Row],[jan-19]:[dez-19]])</f>
        <v>448.23999999999995</v>
      </c>
    </row>
    <row r="34" spans="1:14" ht="15" x14ac:dyDescent="0.25">
      <c r="A34" s="11" t="s">
        <v>73</v>
      </c>
      <c r="B34" s="12">
        <v>243.76</v>
      </c>
      <c r="C34" s="12">
        <v>298.16000000000003</v>
      </c>
      <c r="D34" s="12">
        <v>262.48</v>
      </c>
      <c r="E34" s="12">
        <v>265.84000000000003</v>
      </c>
      <c r="F34" s="12">
        <v>254.64</v>
      </c>
      <c r="G34" s="12">
        <v>254.07999999999998</v>
      </c>
      <c r="H34" s="12">
        <v>225.04000000000002</v>
      </c>
      <c r="I34" s="12">
        <v>162.95999999999998</v>
      </c>
      <c r="J34" s="12">
        <v>222.64000000000001</v>
      </c>
      <c r="K34" s="12">
        <v>262.72000000000003</v>
      </c>
      <c r="L34" s="12">
        <v>236.40000000000003</v>
      </c>
      <c r="M34" s="12">
        <v>271.68</v>
      </c>
      <c r="N34" s="9">
        <f>SUM(Tabela2[[#This Row],[jan-19]:[dez-19]])</f>
        <v>2960.3999999999996</v>
      </c>
    </row>
    <row r="35" spans="1:14" ht="15" x14ac:dyDescent="0.25">
      <c r="A35" s="11" t="s">
        <v>33</v>
      </c>
      <c r="B35" s="12">
        <v>213.12</v>
      </c>
      <c r="C35" s="12">
        <v>248.40000000000003</v>
      </c>
      <c r="D35" s="12">
        <v>222</v>
      </c>
      <c r="E35" s="12">
        <v>602.48</v>
      </c>
      <c r="F35" s="12">
        <v>474.88</v>
      </c>
      <c r="G35" s="12">
        <v>645.92000000000007</v>
      </c>
      <c r="H35" s="12">
        <v>361.36</v>
      </c>
      <c r="I35" s="12">
        <v>330.96</v>
      </c>
      <c r="J35" s="12">
        <v>558.71999999999991</v>
      </c>
      <c r="K35" s="12">
        <v>543.44000000000005</v>
      </c>
      <c r="L35" s="12">
        <v>174.96</v>
      </c>
      <c r="M35" s="12">
        <v>0</v>
      </c>
      <c r="N35" s="9">
        <f>SUM(Tabela2[[#This Row],[jan-19]:[dez-19]])</f>
        <v>4376.2400000000007</v>
      </c>
    </row>
    <row r="36" spans="1:14" ht="15" x14ac:dyDescent="0.25">
      <c r="A36" s="11" t="s">
        <v>34</v>
      </c>
      <c r="B36" s="12">
        <v>256.16000000000003</v>
      </c>
      <c r="C36" s="12">
        <v>0</v>
      </c>
      <c r="D36" s="12">
        <v>861.36</v>
      </c>
      <c r="E36" s="12">
        <v>877.44</v>
      </c>
      <c r="F36" s="12">
        <v>1062.6400000000001</v>
      </c>
      <c r="G36" s="12">
        <v>973.68000000000006</v>
      </c>
      <c r="H36" s="12">
        <v>418.16</v>
      </c>
      <c r="I36" s="12">
        <v>403.2</v>
      </c>
      <c r="J36" s="12">
        <v>713.12</v>
      </c>
      <c r="K36" s="12">
        <v>788.16</v>
      </c>
      <c r="L36" s="12">
        <v>1274</v>
      </c>
      <c r="M36" s="12">
        <v>806.64</v>
      </c>
      <c r="N36" s="9">
        <f>SUM(Tabela2[[#This Row],[jan-19]:[dez-19]])</f>
        <v>8434.56</v>
      </c>
    </row>
    <row r="37" spans="1:14" ht="15" x14ac:dyDescent="0.25">
      <c r="A37" s="11" t="s">
        <v>35</v>
      </c>
      <c r="B37" s="12">
        <v>46.64</v>
      </c>
      <c r="C37" s="12">
        <v>105.92</v>
      </c>
      <c r="D37" s="12">
        <v>237.44</v>
      </c>
      <c r="E37" s="12">
        <v>733.68000000000006</v>
      </c>
      <c r="F37" s="12">
        <v>823.44</v>
      </c>
      <c r="G37" s="12">
        <v>737.12</v>
      </c>
      <c r="H37" s="12">
        <v>307.92</v>
      </c>
      <c r="I37" s="12">
        <v>346.8</v>
      </c>
      <c r="J37" s="12">
        <v>881.92000000000007</v>
      </c>
      <c r="K37" s="12">
        <v>654.56000000000006</v>
      </c>
      <c r="L37" s="12">
        <v>630.64</v>
      </c>
      <c r="M37" s="12">
        <v>759.36</v>
      </c>
      <c r="N37" s="9">
        <f>SUM(Tabela2[[#This Row],[jan-19]:[dez-19]])</f>
        <v>6265.4400000000014</v>
      </c>
    </row>
    <row r="38" spans="1:14" ht="15" x14ac:dyDescent="0.25">
      <c r="A38" s="11" t="s">
        <v>81</v>
      </c>
      <c r="B38" s="12">
        <v>472.32</v>
      </c>
      <c r="C38" s="12">
        <v>1208.8</v>
      </c>
      <c r="D38" s="12">
        <v>503.44000000000005</v>
      </c>
      <c r="E38" s="12">
        <v>745.12</v>
      </c>
      <c r="F38" s="12">
        <v>465.84000000000003</v>
      </c>
      <c r="G38" s="12">
        <v>283.04000000000002</v>
      </c>
      <c r="H38" s="12">
        <v>509.84000000000003</v>
      </c>
      <c r="I38" s="12">
        <v>1017.44</v>
      </c>
      <c r="J38" s="12">
        <v>292.56</v>
      </c>
      <c r="K38" s="12">
        <v>310.96000000000004</v>
      </c>
      <c r="L38" s="12">
        <v>399.2</v>
      </c>
      <c r="M38" s="12">
        <v>477.76</v>
      </c>
      <c r="N38" s="9">
        <f>SUM(Tabela2[[#This Row],[jan-19]:[dez-19]])</f>
        <v>6686.3200000000006</v>
      </c>
    </row>
    <row r="39" spans="1:14" ht="15" x14ac:dyDescent="0.25">
      <c r="A39" s="11" t="s">
        <v>37</v>
      </c>
      <c r="B39" s="12">
        <v>151.51999999999998</v>
      </c>
      <c r="C39" s="12">
        <v>254.16000000000003</v>
      </c>
      <c r="D39" s="12">
        <v>281.84000000000003</v>
      </c>
      <c r="E39" s="12">
        <v>2899.76</v>
      </c>
      <c r="F39" s="12">
        <v>115.12</v>
      </c>
      <c r="G39" s="12">
        <v>62.4</v>
      </c>
      <c r="H39" s="12">
        <v>66.16</v>
      </c>
      <c r="I39" s="12">
        <v>79.12</v>
      </c>
      <c r="J39" s="12">
        <v>67.760000000000005</v>
      </c>
      <c r="K39" s="12">
        <v>70.56</v>
      </c>
      <c r="L39" s="12">
        <v>88.08</v>
      </c>
      <c r="M39" s="12">
        <v>100.72</v>
      </c>
      <c r="N39" s="9">
        <f>SUM(Tabela2[[#This Row],[jan-19]:[dez-19]])</f>
        <v>4237.2000000000007</v>
      </c>
    </row>
    <row r="40" spans="1:14" ht="15" x14ac:dyDescent="0.25">
      <c r="A40" s="11" t="s">
        <v>38</v>
      </c>
      <c r="B40" s="12">
        <v>138.88</v>
      </c>
      <c r="C40" s="12">
        <v>251.68</v>
      </c>
      <c r="D40" s="12">
        <v>401.84000000000003</v>
      </c>
      <c r="E40" s="12">
        <v>849.52</v>
      </c>
      <c r="F40" s="12">
        <v>840.96</v>
      </c>
      <c r="G40" s="12">
        <v>683.36</v>
      </c>
      <c r="H40" s="12">
        <v>438.88</v>
      </c>
      <c r="I40" s="12">
        <v>382.56</v>
      </c>
      <c r="J40" s="12">
        <v>708.96</v>
      </c>
      <c r="K40" s="12">
        <v>504.64</v>
      </c>
      <c r="L40" s="12">
        <v>420.24</v>
      </c>
      <c r="M40" s="12">
        <v>237.6</v>
      </c>
      <c r="N40" s="9">
        <f>SUM(Tabela2[[#This Row],[jan-19]:[dez-19]])</f>
        <v>5859.1200000000008</v>
      </c>
    </row>
    <row r="41" spans="1:14" ht="15" x14ac:dyDescent="0.25">
      <c r="A41" s="11" t="s">
        <v>39</v>
      </c>
      <c r="B41" s="12">
        <v>81.12</v>
      </c>
      <c r="C41" s="12">
        <v>185.28</v>
      </c>
      <c r="D41" s="12">
        <v>131.04</v>
      </c>
      <c r="E41" s="12">
        <v>171.52</v>
      </c>
      <c r="F41" s="12">
        <v>144.08000000000001</v>
      </c>
      <c r="G41" s="12">
        <v>115.36</v>
      </c>
      <c r="H41" s="12">
        <v>107.2</v>
      </c>
      <c r="I41" s="12">
        <v>122.16</v>
      </c>
      <c r="J41" s="12">
        <v>70.08</v>
      </c>
      <c r="K41" s="12">
        <v>84.4</v>
      </c>
      <c r="L41" s="12">
        <v>80.8</v>
      </c>
      <c r="M41" s="12">
        <v>68.400000000000006</v>
      </c>
      <c r="N41" s="9">
        <f>SUM(Tabela2[[#This Row],[jan-19]:[dez-19]])</f>
        <v>1361.44</v>
      </c>
    </row>
    <row r="42" spans="1:14" ht="15" x14ac:dyDescent="0.25">
      <c r="A42" s="11" t="s">
        <v>40</v>
      </c>
      <c r="B42" s="12">
        <v>60.56</v>
      </c>
      <c r="C42" s="12">
        <v>108.8</v>
      </c>
      <c r="D42" s="12">
        <v>161.92000000000002</v>
      </c>
      <c r="E42" s="12">
        <v>232.64000000000001</v>
      </c>
      <c r="F42" s="12">
        <v>605.91999999999996</v>
      </c>
      <c r="G42" s="12">
        <v>467.68</v>
      </c>
      <c r="H42" s="12">
        <v>232.72</v>
      </c>
      <c r="I42" s="12">
        <v>187.28</v>
      </c>
      <c r="J42" s="12">
        <v>388</v>
      </c>
      <c r="K42" s="12">
        <v>312.24</v>
      </c>
      <c r="L42" s="12">
        <v>329.92</v>
      </c>
      <c r="M42" s="12">
        <v>430.88</v>
      </c>
      <c r="N42" s="9">
        <f>SUM(Tabela2[[#This Row],[jan-19]:[dez-19]])</f>
        <v>3518.5600000000004</v>
      </c>
    </row>
    <row r="43" spans="1:14" ht="15" x14ac:dyDescent="0.25">
      <c r="A43" s="11" t="s">
        <v>41</v>
      </c>
      <c r="B43" s="12">
        <v>275.92</v>
      </c>
      <c r="C43" s="12">
        <v>534.79999999999995</v>
      </c>
      <c r="D43" s="12">
        <v>306.16000000000003</v>
      </c>
      <c r="E43" s="12">
        <v>288.32</v>
      </c>
      <c r="F43" s="12">
        <v>308.08</v>
      </c>
      <c r="G43" s="12">
        <v>210.88</v>
      </c>
      <c r="H43" s="12">
        <v>415.92</v>
      </c>
      <c r="I43" s="12">
        <v>303.92</v>
      </c>
      <c r="J43" s="12">
        <v>288.40000000000003</v>
      </c>
      <c r="K43" s="12">
        <v>295.92</v>
      </c>
      <c r="L43" s="12">
        <v>231.52</v>
      </c>
      <c r="M43" s="12">
        <v>301.28000000000003</v>
      </c>
      <c r="N43" s="9">
        <f>SUM(Tabela2[[#This Row],[jan-19]:[dez-19]])</f>
        <v>3761.1200000000003</v>
      </c>
    </row>
    <row r="44" spans="1:14" ht="15" x14ac:dyDescent="0.25">
      <c r="A44" s="11" t="s">
        <v>82</v>
      </c>
      <c r="B44" s="12">
        <v>305.36</v>
      </c>
      <c r="C44" s="12">
        <v>248.24</v>
      </c>
      <c r="D44" s="12">
        <v>232.88</v>
      </c>
      <c r="E44" s="12">
        <v>338.8</v>
      </c>
      <c r="F44" s="12">
        <v>336.72</v>
      </c>
      <c r="G44" s="12">
        <v>245.36</v>
      </c>
      <c r="H44" s="12">
        <v>268.08</v>
      </c>
      <c r="I44" s="12">
        <v>302.88</v>
      </c>
      <c r="J44" s="12">
        <v>296.64</v>
      </c>
      <c r="K44" s="12">
        <v>424.32</v>
      </c>
      <c r="L44" s="12">
        <v>402.8</v>
      </c>
      <c r="M44" s="12">
        <v>331.92</v>
      </c>
      <c r="N44" s="9">
        <f>SUM(Tabela2[[#This Row],[jan-19]:[dez-19]])</f>
        <v>3734.0000000000005</v>
      </c>
    </row>
    <row r="45" spans="1:14" ht="15" x14ac:dyDescent="0.25">
      <c r="A45" s="11" t="s">
        <v>45</v>
      </c>
      <c r="B45" s="12">
        <v>43.980000000000004</v>
      </c>
      <c r="C45" s="12">
        <v>326.08</v>
      </c>
      <c r="D45" s="12">
        <v>141.75</v>
      </c>
      <c r="E45" s="12">
        <v>160.84</v>
      </c>
      <c r="F45" s="12">
        <v>407.27000000000004</v>
      </c>
      <c r="G45" s="12">
        <v>234.91</v>
      </c>
      <c r="H45" s="12">
        <v>289</v>
      </c>
      <c r="I45" s="12">
        <v>486.88</v>
      </c>
      <c r="J45" s="12">
        <v>379.67</v>
      </c>
      <c r="K45" s="12">
        <v>224.41</v>
      </c>
      <c r="L45" s="12">
        <v>780.4</v>
      </c>
      <c r="M45" s="12">
        <v>447.65999999999997</v>
      </c>
      <c r="N45" s="9">
        <f>SUM(Tabela2[[#This Row],[jan-19]:[dez-19]])</f>
        <v>3922.85</v>
      </c>
    </row>
    <row r="46" spans="1:14" ht="15" x14ac:dyDescent="0.25">
      <c r="A46" s="11" t="s">
        <v>46</v>
      </c>
      <c r="B46" s="12">
        <v>131.12</v>
      </c>
      <c r="C46" s="12">
        <v>385.6</v>
      </c>
      <c r="D46" s="12">
        <v>457.6</v>
      </c>
      <c r="E46" s="12">
        <v>565.28</v>
      </c>
      <c r="F46" s="12">
        <v>529.84</v>
      </c>
      <c r="G46" s="12">
        <v>449.68</v>
      </c>
      <c r="H46" s="12">
        <v>298.8</v>
      </c>
      <c r="I46" s="12">
        <v>476.88</v>
      </c>
      <c r="J46" s="12">
        <v>786.72</v>
      </c>
      <c r="K46" s="12">
        <v>295.52</v>
      </c>
      <c r="L46" s="12">
        <v>313.36</v>
      </c>
      <c r="M46" s="12">
        <v>136.72</v>
      </c>
      <c r="N46" s="9">
        <f>SUM(Tabela2[[#This Row],[jan-19]:[dez-19]])</f>
        <v>4827.1200000000008</v>
      </c>
    </row>
    <row r="47" spans="1:14" ht="15" x14ac:dyDescent="0.25">
      <c r="A47" s="11" t="s">
        <v>47</v>
      </c>
      <c r="B47" s="12">
        <v>558.29999999999995</v>
      </c>
      <c r="C47" s="12">
        <v>237.61</v>
      </c>
      <c r="D47" s="12">
        <v>327.13</v>
      </c>
      <c r="E47" s="12">
        <v>357.45000000000005</v>
      </c>
      <c r="F47" s="12">
        <v>478.03000000000003</v>
      </c>
      <c r="G47" s="12">
        <v>351.41</v>
      </c>
      <c r="H47" s="12">
        <v>290.32</v>
      </c>
      <c r="I47" s="12">
        <v>300.33999999999997</v>
      </c>
      <c r="J47" s="12">
        <v>250.22</v>
      </c>
      <c r="K47" s="12">
        <v>336.20000000000005</v>
      </c>
      <c r="L47" s="12">
        <v>219.71</v>
      </c>
      <c r="M47" s="12">
        <v>364.71</v>
      </c>
      <c r="N47" s="9">
        <f>SUM(Tabela2[[#This Row],[jan-19]:[dez-19]])</f>
        <v>4071.4300000000003</v>
      </c>
    </row>
    <row r="48" spans="1:14" ht="15" x14ac:dyDescent="0.25">
      <c r="A48" s="11" t="s">
        <v>48</v>
      </c>
      <c r="B48" s="12">
        <v>980.16</v>
      </c>
      <c r="C48" s="12">
        <v>958.31999999999994</v>
      </c>
      <c r="D48" s="12">
        <v>1351.1200000000001</v>
      </c>
      <c r="E48" s="12">
        <v>1336.3200000000002</v>
      </c>
      <c r="F48" s="12">
        <v>1188.8800000000001</v>
      </c>
      <c r="G48" s="12">
        <v>1284.72</v>
      </c>
      <c r="H48" s="12">
        <v>1108.08</v>
      </c>
      <c r="I48" s="12">
        <v>1209.28</v>
      </c>
      <c r="J48" s="12">
        <v>1729.68</v>
      </c>
      <c r="K48" s="12">
        <v>1333.36</v>
      </c>
      <c r="L48" s="12">
        <v>899.19999999999993</v>
      </c>
      <c r="M48" s="12">
        <v>861.84000000000015</v>
      </c>
      <c r="N48" s="9">
        <f>SUM(Tabela2[[#This Row],[jan-19]:[dez-19]])</f>
        <v>14240.960000000003</v>
      </c>
    </row>
    <row r="49" spans="1:15" ht="15" x14ac:dyDescent="0.25">
      <c r="A49" s="11" t="s">
        <v>49</v>
      </c>
      <c r="B49" s="12">
        <v>188.8</v>
      </c>
      <c r="C49" s="12">
        <v>286.48</v>
      </c>
      <c r="D49" s="12">
        <v>400.88</v>
      </c>
      <c r="E49" s="12">
        <v>269.36</v>
      </c>
      <c r="F49" s="12">
        <v>322</v>
      </c>
      <c r="G49" s="12">
        <v>359.6</v>
      </c>
      <c r="H49" s="12">
        <v>216.72000000000003</v>
      </c>
      <c r="I49" s="12">
        <v>354.48</v>
      </c>
      <c r="J49" s="12">
        <v>264.64</v>
      </c>
      <c r="K49" s="12">
        <v>400.4</v>
      </c>
      <c r="L49" s="12">
        <v>306</v>
      </c>
      <c r="M49" s="12">
        <v>158.08000000000001</v>
      </c>
      <c r="N49" s="9">
        <f>SUM(Tabela2[[#This Row],[jan-19]:[dez-19]])</f>
        <v>3527.4399999999996</v>
      </c>
    </row>
    <row r="50" spans="1:15" ht="15" x14ac:dyDescent="0.25">
      <c r="A50" s="11" t="s">
        <v>50</v>
      </c>
      <c r="B50" s="12">
        <v>448.72</v>
      </c>
      <c r="C50" s="12">
        <v>734.32999999999993</v>
      </c>
      <c r="D50" s="12">
        <v>560.99</v>
      </c>
      <c r="E50" s="12">
        <v>735.75</v>
      </c>
      <c r="F50" s="12">
        <v>576.98</v>
      </c>
      <c r="G50" s="12">
        <v>518.97</v>
      </c>
      <c r="H50" s="12">
        <v>495.17</v>
      </c>
      <c r="I50" s="12">
        <v>554.78</v>
      </c>
      <c r="J50" s="12">
        <v>623.73</v>
      </c>
      <c r="K50" s="12">
        <v>449.78999999999996</v>
      </c>
      <c r="L50" s="12">
        <v>530.56999999999994</v>
      </c>
      <c r="M50" s="12">
        <v>332.13</v>
      </c>
      <c r="N50" s="9">
        <f>SUM(Tabela2[[#This Row],[jan-19]:[dez-19]])</f>
        <v>6561.91</v>
      </c>
    </row>
    <row r="51" spans="1:15" ht="15" x14ac:dyDescent="0.25">
      <c r="A51" s="11" t="s">
        <v>51</v>
      </c>
      <c r="B51" s="12">
        <v>2849.9300000000003</v>
      </c>
      <c r="C51" s="12">
        <v>2364.81</v>
      </c>
      <c r="D51" s="12">
        <v>4314.22</v>
      </c>
      <c r="E51" s="12">
        <v>7573.9100000000008</v>
      </c>
      <c r="F51" s="12">
        <v>5931.8700000000008</v>
      </c>
      <c r="G51" s="12">
        <v>5798.22</v>
      </c>
      <c r="H51" s="12">
        <v>2373.34</v>
      </c>
      <c r="I51" s="12">
        <v>4801.9900000000007</v>
      </c>
      <c r="J51" s="12">
        <v>4459.33</v>
      </c>
      <c r="K51" s="12">
        <v>3614.76</v>
      </c>
      <c r="L51" s="12">
        <v>6143.9900000000007</v>
      </c>
      <c r="M51" s="12">
        <v>2869.2000000000003</v>
      </c>
      <c r="N51" s="9">
        <f>SUM(Tabela2[[#This Row],[jan-19]:[dez-19]])</f>
        <v>53095.57</v>
      </c>
    </row>
    <row r="52" spans="1:15" ht="15" x14ac:dyDescent="0.25">
      <c r="A52" s="11" t="s">
        <v>52</v>
      </c>
      <c r="B52" s="12">
        <v>56.06</v>
      </c>
      <c r="C52" s="12">
        <v>148.23000000000002</v>
      </c>
      <c r="D52" s="12">
        <v>67.72999999999999</v>
      </c>
      <c r="E52" s="12">
        <v>109.17</v>
      </c>
      <c r="F52" s="12">
        <v>75.460000000000008</v>
      </c>
      <c r="G52" s="12">
        <v>73.019999999999982</v>
      </c>
      <c r="H52" s="12">
        <v>73.44</v>
      </c>
      <c r="I52" s="12">
        <v>73.48</v>
      </c>
      <c r="J52" s="12">
        <v>58.71</v>
      </c>
      <c r="K52" s="12">
        <v>194.78000000000003</v>
      </c>
      <c r="L52" s="12">
        <v>130.12</v>
      </c>
      <c r="M52" s="12">
        <v>60.990000000000009</v>
      </c>
      <c r="N52" s="9">
        <f>SUM(Tabela2[[#This Row],[jan-19]:[dez-19]])</f>
        <v>1121.1899999999998</v>
      </c>
    </row>
    <row r="53" spans="1:15" ht="15" x14ac:dyDescent="0.25">
      <c r="A53" s="11" t="s">
        <v>53</v>
      </c>
      <c r="B53" s="12">
        <v>99.12</v>
      </c>
      <c r="C53" s="12">
        <v>176.4</v>
      </c>
      <c r="D53" s="12">
        <v>152.4</v>
      </c>
      <c r="E53" s="12">
        <v>140.24</v>
      </c>
      <c r="F53" s="12">
        <v>131.76</v>
      </c>
      <c r="G53" s="12">
        <v>206.4</v>
      </c>
      <c r="H53" s="12">
        <v>120</v>
      </c>
      <c r="I53" s="12">
        <v>145.68</v>
      </c>
      <c r="J53" s="12">
        <v>140</v>
      </c>
      <c r="K53" s="12">
        <v>108</v>
      </c>
      <c r="L53" s="12">
        <v>106.64</v>
      </c>
      <c r="M53" s="12">
        <v>92.320000000000007</v>
      </c>
      <c r="N53" s="9">
        <f>SUM(Tabela2[[#This Row],[jan-19]:[dez-19]])</f>
        <v>1618.96</v>
      </c>
    </row>
    <row r="54" spans="1:15" ht="15" x14ac:dyDescent="0.25">
      <c r="A54" s="11" t="s">
        <v>54</v>
      </c>
      <c r="B54" s="12">
        <v>1088.1600000000001</v>
      </c>
      <c r="C54" s="12">
        <v>2766.0499999999997</v>
      </c>
      <c r="D54" s="12">
        <v>1329.1000000000001</v>
      </c>
      <c r="E54" s="12">
        <v>1847.41</v>
      </c>
      <c r="F54" s="12">
        <v>2138.89</v>
      </c>
      <c r="G54" s="12">
        <v>1417.0600000000002</v>
      </c>
      <c r="H54" s="12">
        <v>1353.72</v>
      </c>
      <c r="I54" s="12">
        <v>4127.1600000000008</v>
      </c>
      <c r="J54" s="12">
        <v>1757.43</v>
      </c>
      <c r="K54" s="12">
        <v>1671.52</v>
      </c>
      <c r="L54" s="12">
        <v>1238.94</v>
      </c>
      <c r="M54" s="12">
        <v>1122.18</v>
      </c>
      <c r="N54" s="9">
        <f>SUM(Tabela2[[#This Row],[jan-19]:[dez-19]])</f>
        <v>21857.62</v>
      </c>
    </row>
    <row r="55" spans="1:15" s="17" customFormat="1" ht="15" x14ac:dyDescent="0.25">
      <c r="A55" s="11" t="s">
        <v>83</v>
      </c>
      <c r="B55" s="12">
        <v>25.84</v>
      </c>
      <c r="C55" s="12">
        <v>37.04</v>
      </c>
      <c r="D55" s="12">
        <v>66.8</v>
      </c>
      <c r="E55" s="12">
        <v>141.36000000000001</v>
      </c>
      <c r="F55" s="12">
        <v>110.24000000000001</v>
      </c>
      <c r="G55" s="12">
        <v>115.84</v>
      </c>
      <c r="H55" s="12">
        <v>62.56</v>
      </c>
      <c r="I55" s="12">
        <v>126.96000000000001</v>
      </c>
      <c r="J55" s="12">
        <v>83.12</v>
      </c>
      <c r="K55" s="12">
        <v>82.48</v>
      </c>
      <c r="L55" s="12">
        <v>88.56</v>
      </c>
      <c r="M55" s="12">
        <v>0</v>
      </c>
      <c r="N55" s="9">
        <f>SUM(Tabela2[[#This Row],[jan-19]:[dez-19]])</f>
        <v>940.80000000000018</v>
      </c>
      <c r="O55" s="16"/>
    </row>
    <row r="56" spans="1:15" s="6" customFormat="1" ht="15" x14ac:dyDescent="0.25">
      <c r="A56" s="10" t="s">
        <v>2</v>
      </c>
      <c r="B56" s="9">
        <f>SUM(B5:B55)</f>
        <v>12083.630000000001</v>
      </c>
      <c r="C56" s="9">
        <f t="shared" ref="C56:M56" si="0">SUM(C5:C55)</f>
        <v>16350.39</v>
      </c>
      <c r="D56" s="9">
        <f t="shared" si="0"/>
        <v>18676.759999999998</v>
      </c>
      <c r="E56" s="9">
        <f t="shared" si="0"/>
        <v>31428.53</v>
      </c>
      <c r="F56" s="9">
        <f t="shared" si="0"/>
        <v>28680.9</v>
      </c>
      <c r="G56" s="9">
        <f t="shared" si="0"/>
        <v>25557.350000000009</v>
      </c>
      <c r="H56" s="9">
        <f t="shared" si="0"/>
        <v>15805.309999999996</v>
      </c>
      <c r="I56" s="9">
        <f t="shared" si="0"/>
        <v>23527.19</v>
      </c>
      <c r="J56" s="9">
        <f t="shared" si="0"/>
        <v>24567.009999999991</v>
      </c>
      <c r="K56" s="9">
        <f t="shared" si="0"/>
        <v>26976.980000000003</v>
      </c>
      <c r="L56" s="9">
        <f t="shared" si="0"/>
        <v>25660.129999999997</v>
      </c>
      <c r="M56" s="9">
        <f t="shared" si="0"/>
        <v>17866.55</v>
      </c>
      <c r="N56" s="9">
        <f>SUM(Tabela2[[#This Row],[jan-19]:[dez-19]])</f>
        <v>267180.73</v>
      </c>
      <c r="O56" s="18"/>
    </row>
    <row r="57" spans="1:15" ht="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ht="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ht="15" hidden="1" x14ac:dyDescent="0.25"/>
  </sheetData>
  <mergeCells count="2">
    <mergeCell ref="A1:XFD1"/>
    <mergeCell ref="B3:M3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6FDE7-FDAD-46E6-AA3E-DD794C4E25BD}">
  <dimension ref="A1:AC56"/>
  <sheetViews>
    <sheetView workbookViewId="0">
      <selection activeCell="N7" sqref="N7"/>
    </sheetView>
  </sheetViews>
  <sheetFormatPr defaultColWidth="0" defaultRowHeight="15" zeroHeight="1" x14ac:dyDescent="0.25"/>
  <cols>
    <col min="1" max="1" width="28.140625" customWidth="1"/>
    <col min="2" max="6" width="7.28515625" bestFit="1" customWidth="1"/>
    <col min="7" max="7" width="10.7109375" bestFit="1" customWidth="1"/>
    <col min="8" max="13" width="8.140625" customWidth="1"/>
    <col min="14" max="14" width="10.7109375" bestFit="1" customWidth="1"/>
    <col min="15" max="15" width="9.140625" customWidth="1"/>
    <col min="16" max="16" width="9.42578125" bestFit="1" customWidth="1"/>
    <col min="17" max="17" width="9.7109375" bestFit="1" customWidth="1"/>
    <col min="18" max="18" width="30.42578125" bestFit="1" customWidth="1"/>
    <col min="19" max="19" width="13.85546875" bestFit="1" customWidth="1"/>
    <col min="20" max="20" width="9.28515625" bestFit="1" customWidth="1"/>
    <col min="21" max="21" width="11" bestFit="1" customWidth="1"/>
    <col min="22" max="22" width="18.5703125" bestFit="1" customWidth="1"/>
    <col min="23" max="23" width="17.7109375" bestFit="1" customWidth="1"/>
    <col min="24" max="24" width="21" bestFit="1" customWidth="1"/>
    <col min="25" max="25" width="19.5703125" bestFit="1" customWidth="1"/>
    <col min="26" max="26" width="17.7109375" bestFit="1" customWidth="1"/>
    <col min="27" max="27" width="15.140625" style="2" customWidth="1"/>
    <col min="30" max="16384" width="9.140625" hidden="1"/>
  </cols>
  <sheetData>
    <row r="1" spans="1:29" ht="23.25" x14ac:dyDescent="0.35">
      <c r="A1" s="19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"/>
      <c r="P1" s="19" t="s">
        <v>102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B1" s="21"/>
      <c r="AC1" s="21"/>
    </row>
    <row r="2" spans="1:29" ht="23.25" x14ac:dyDescent="0.3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ht="23.25" x14ac:dyDescent="0.35">
      <c r="A3" s="2"/>
      <c r="B3" s="3" t="s">
        <v>0</v>
      </c>
      <c r="C3" s="4"/>
      <c r="D3" s="4"/>
      <c r="E3" s="4"/>
      <c r="F3" s="4"/>
      <c r="G3" s="4"/>
      <c r="H3" s="22"/>
      <c r="I3" s="22"/>
      <c r="J3" s="22"/>
      <c r="K3" s="22"/>
      <c r="L3" s="22"/>
      <c r="M3" s="22"/>
      <c r="N3" s="2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9" ht="23.25" x14ac:dyDescent="0.35">
      <c r="A4" s="26" t="s">
        <v>85</v>
      </c>
      <c r="B4" s="26" t="s">
        <v>86</v>
      </c>
      <c r="H4" s="22"/>
      <c r="I4" s="22"/>
      <c r="J4" s="22"/>
      <c r="K4" s="22"/>
      <c r="L4" s="22"/>
      <c r="M4" s="22"/>
      <c r="N4" s="22"/>
      <c r="O4" s="2"/>
      <c r="P4" s="23" t="s">
        <v>86</v>
      </c>
      <c r="Q4" s="23" t="s">
        <v>87</v>
      </c>
      <c r="R4" s="23" t="s">
        <v>88</v>
      </c>
      <c r="S4" s="23" t="s">
        <v>89</v>
      </c>
      <c r="T4" s="23" t="s">
        <v>90</v>
      </c>
      <c r="U4" s="23" t="s">
        <v>91</v>
      </c>
      <c r="V4" s="23" t="s">
        <v>92</v>
      </c>
      <c r="W4" s="23" t="s">
        <v>93</v>
      </c>
      <c r="X4" s="23" t="s">
        <v>94</v>
      </c>
      <c r="Y4" s="23" t="s">
        <v>95</v>
      </c>
      <c r="Z4" s="23" t="s">
        <v>96</v>
      </c>
    </row>
    <row r="5" spans="1:29" ht="23.25" x14ac:dyDescent="0.35">
      <c r="A5" s="26" t="s">
        <v>88</v>
      </c>
      <c r="B5" s="24">
        <v>43497</v>
      </c>
      <c r="C5" s="24">
        <v>43525</v>
      </c>
      <c r="D5" s="24">
        <v>43556</v>
      </c>
      <c r="E5" s="24">
        <v>43586</v>
      </c>
      <c r="F5" s="24">
        <v>43647</v>
      </c>
      <c r="G5" s="24" t="s">
        <v>2</v>
      </c>
      <c r="H5" s="22"/>
      <c r="I5" s="22"/>
      <c r="J5" s="22"/>
      <c r="K5" s="22"/>
      <c r="L5" s="22"/>
      <c r="M5" s="22"/>
      <c r="N5" s="22"/>
      <c r="O5" s="27"/>
      <c r="P5" s="24">
        <v>43497</v>
      </c>
      <c r="Q5">
        <v>2019</v>
      </c>
      <c r="R5" t="s">
        <v>98</v>
      </c>
      <c r="S5" t="s">
        <v>97</v>
      </c>
      <c r="W5">
        <v>1</v>
      </c>
      <c r="X5">
        <v>10.7</v>
      </c>
      <c r="Z5">
        <f>Tabela5[[#This Row],[QUANTIDADE]]*Tabela5[[#This Row],[VALOR UNITARIO]]</f>
        <v>10.7</v>
      </c>
      <c r="AA5" s="28"/>
      <c r="AB5" s="26"/>
      <c r="AC5" s="26"/>
    </row>
    <row r="6" spans="1:29" ht="23.25" x14ac:dyDescent="0.35">
      <c r="A6" s="2" t="s">
        <v>8</v>
      </c>
      <c r="B6" s="25"/>
      <c r="C6" s="25"/>
      <c r="D6" s="25">
        <v>95</v>
      </c>
      <c r="E6" s="25"/>
      <c r="F6" s="25"/>
      <c r="G6" s="25">
        <v>95</v>
      </c>
      <c r="H6" s="22"/>
      <c r="I6" s="22"/>
      <c r="J6" s="22"/>
      <c r="K6" s="22"/>
      <c r="L6" s="22"/>
      <c r="M6" s="22"/>
      <c r="N6" s="22"/>
      <c r="O6" s="2"/>
      <c r="P6" s="24">
        <v>43497</v>
      </c>
      <c r="Q6">
        <v>2019</v>
      </c>
      <c r="R6" t="s">
        <v>103</v>
      </c>
      <c r="S6" t="s">
        <v>97</v>
      </c>
      <c r="W6">
        <v>1</v>
      </c>
      <c r="X6">
        <v>40</v>
      </c>
      <c r="Z6">
        <f>Tabela5[[#This Row],[QUANTIDADE]]*Tabela5[[#This Row],[VALOR UNITARIO]]</f>
        <v>40</v>
      </c>
    </row>
    <row r="7" spans="1:29" ht="23.25" x14ac:dyDescent="0.35">
      <c r="A7" s="2" t="s">
        <v>33</v>
      </c>
      <c r="B7" s="25"/>
      <c r="C7" s="25"/>
      <c r="D7" s="25">
        <v>40</v>
      </c>
      <c r="E7" s="25"/>
      <c r="F7" s="25"/>
      <c r="G7" s="25">
        <v>40</v>
      </c>
      <c r="H7" s="22"/>
      <c r="I7" s="22"/>
      <c r="J7" s="22"/>
      <c r="K7" s="22"/>
      <c r="L7" s="22"/>
      <c r="M7" s="22"/>
      <c r="N7" s="22"/>
      <c r="O7" s="2"/>
      <c r="P7" s="24">
        <v>43525</v>
      </c>
      <c r="Q7">
        <v>2019</v>
      </c>
      <c r="R7" t="s">
        <v>54</v>
      </c>
      <c r="S7" t="s">
        <v>97</v>
      </c>
      <c r="W7">
        <v>35</v>
      </c>
      <c r="X7">
        <v>25</v>
      </c>
      <c r="Z7">
        <f>Tabela5[[#This Row],[QUANTIDADE]]*Tabela5[[#This Row],[VALOR UNITARIO]]</f>
        <v>875</v>
      </c>
    </row>
    <row r="8" spans="1:29" ht="23.25" x14ac:dyDescent="0.35">
      <c r="A8" s="2" t="s">
        <v>38</v>
      </c>
      <c r="B8" s="25"/>
      <c r="C8" s="25"/>
      <c r="D8" s="25">
        <v>200</v>
      </c>
      <c r="E8" s="25"/>
      <c r="F8" s="25"/>
      <c r="G8" s="25">
        <v>200</v>
      </c>
      <c r="H8" s="22"/>
      <c r="I8" s="22"/>
      <c r="J8" s="22"/>
      <c r="K8" s="22"/>
      <c r="L8" s="22"/>
      <c r="M8" s="22"/>
      <c r="N8" s="22"/>
      <c r="O8" s="2"/>
      <c r="P8" s="24">
        <v>43556</v>
      </c>
      <c r="Q8">
        <v>2019</v>
      </c>
      <c r="R8" t="s">
        <v>8</v>
      </c>
      <c r="S8" t="s">
        <v>97</v>
      </c>
      <c r="W8">
        <v>4</v>
      </c>
      <c r="X8">
        <v>20</v>
      </c>
      <c r="Z8">
        <f>Tabela5[[#This Row],[QUANTIDADE]]*Tabela5[[#This Row],[VALOR UNITARIO]]</f>
        <v>80</v>
      </c>
    </row>
    <row r="9" spans="1:29" x14ac:dyDescent="0.25">
      <c r="A9" s="2" t="s">
        <v>99</v>
      </c>
      <c r="B9" s="25">
        <v>10.7</v>
      </c>
      <c r="C9" s="25"/>
      <c r="D9" s="25">
        <v>21.4</v>
      </c>
      <c r="E9" s="25">
        <v>36</v>
      </c>
      <c r="F9" s="25">
        <v>25</v>
      </c>
      <c r="G9" s="25">
        <v>93.1</v>
      </c>
      <c r="H9" s="2"/>
      <c r="I9" s="2"/>
      <c r="J9" s="2"/>
      <c r="K9" s="2"/>
      <c r="L9" s="2"/>
      <c r="M9" s="2"/>
      <c r="N9" s="2"/>
      <c r="O9" s="2"/>
      <c r="P9" s="24">
        <v>43556</v>
      </c>
      <c r="Q9">
        <v>2019</v>
      </c>
      <c r="R9" t="s">
        <v>8</v>
      </c>
      <c r="S9" t="s">
        <v>97</v>
      </c>
      <c r="W9">
        <v>1</v>
      </c>
      <c r="X9">
        <v>15</v>
      </c>
      <c r="Z9">
        <f>Tabela5[[#This Row],[QUANTIDADE]]*Tabela5[[#This Row],[VALOR UNITARIO]]</f>
        <v>15</v>
      </c>
    </row>
    <row r="10" spans="1:29" x14ac:dyDescent="0.25">
      <c r="A10" s="2" t="s">
        <v>48</v>
      </c>
      <c r="B10" s="25"/>
      <c r="C10" s="25"/>
      <c r="D10" s="25"/>
      <c r="E10" s="25"/>
      <c r="F10" s="25">
        <v>21.4</v>
      </c>
      <c r="G10" s="25">
        <v>21.4</v>
      </c>
      <c r="H10" s="2"/>
      <c r="I10" s="2"/>
      <c r="J10" s="2"/>
      <c r="K10" s="2"/>
      <c r="L10" s="2"/>
      <c r="M10" s="2"/>
      <c r="N10" s="2"/>
      <c r="O10" s="2"/>
      <c r="P10" s="24">
        <v>43556</v>
      </c>
      <c r="Q10">
        <v>2019</v>
      </c>
      <c r="R10" t="s">
        <v>33</v>
      </c>
      <c r="S10" t="s">
        <v>97</v>
      </c>
      <c r="W10">
        <v>2</v>
      </c>
      <c r="X10">
        <v>20</v>
      </c>
      <c r="Z10">
        <f>Tabela5[[#This Row],[QUANTIDADE]]*Tabela5[[#This Row],[VALOR UNITARIO]]</f>
        <v>40</v>
      </c>
    </row>
    <row r="11" spans="1:29" x14ac:dyDescent="0.25">
      <c r="A11" s="2" t="s">
        <v>54</v>
      </c>
      <c r="B11" s="25"/>
      <c r="C11" s="25">
        <v>875</v>
      </c>
      <c r="D11" s="25"/>
      <c r="E11" s="25"/>
      <c r="F11" s="25"/>
      <c r="G11" s="25">
        <v>875</v>
      </c>
      <c r="H11" s="2"/>
      <c r="I11" s="2"/>
      <c r="J11" s="2"/>
      <c r="K11" s="2"/>
      <c r="L11" s="2"/>
      <c r="M11" s="2"/>
      <c r="N11" s="2"/>
      <c r="O11" s="2"/>
      <c r="P11" s="24">
        <v>43556</v>
      </c>
      <c r="Q11">
        <v>2019</v>
      </c>
      <c r="R11" t="s">
        <v>34</v>
      </c>
      <c r="S11" t="s">
        <v>97</v>
      </c>
      <c r="W11">
        <v>1</v>
      </c>
      <c r="X11">
        <v>30</v>
      </c>
      <c r="Z11">
        <f>Tabela5[[#This Row],[QUANTIDADE]]*Tabela5[[#This Row],[VALOR UNITARIO]]</f>
        <v>30</v>
      </c>
    </row>
    <row r="12" spans="1:29" x14ac:dyDescent="0.25">
      <c r="A12" s="2" t="s">
        <v>103</v>
      </c>
      <c r="B12" s="25">
        <v>40</v>
      </c>
      <c r="C12" s="25"/>
      <c r="D12" s="25"/>
      <c r="E12" s="25"/>
      <c r="F12" s="25"/>
      <c r="G12" s="25">
        <v>40</v>
      </c>
      <c r="H12" s="2"/>
      <c r="I12" s="2"/>
      <c r="J12" s="2"/>
      <c r="K12" s="2"/>
      <c r="L12" s="2"/>
      <c r="M12" s="2"/>
      <c r="N12" s="2"/>
      <c r="O12" s="2"/>
      <c r="P12" s="24">
        <v>43556</v>
      </c>
      <c r="Q12">
        <v>2019</v>
      </c>
      <c r="R12" t="s">
        <v>38</v>
      </c>
      <c r="S12" t="s">
        <v>97</v>
      </c>
      <c r="W12">
        <v>20</v>
      </c>
      <c r="X12">
        <v>10</v>
      </c>
      <c r="Z12">
        <f>Tabela5[[#This Row],[QUANTIDADE]]*Tabela5[[#This Row],[VALOR UNITARIO]]</f>
        <v>200</v>
      </c>
    </row>
    <row r="13" spans="1:29" x14ac:dyDescent="0.25">
      <c r="A13" s="2" t="s">
        <v>34</v>
      </c>
      <c r="B13" s="25"/>
      <c r="C13" s="25"/>
      <c r="D13" s="25">
        <v>30</v>
      </c>
      <c r="E13" s="25">
        <v>175</v>
      </c>
      <c r="F13" s="25"/>
      <c r="G13" s="25">
        <v>205</v>
      </c>
      <c r="H13" s="2"/>
      <c r="I13" s="2"/>
      <c r="J13" s="2"/>
      <c r="K13" s="2"/>
      <c r="L13" s="2"/>
      <c r="M13" s="2"/>
      <c r="N13" s="2"/>
      <c r="O13" s="2"/>
      <c r="P13" s="24">
        <v>43556</v>
      </c>
      <c r="Q13">
        <v>2019</v>
      </c>
      <c r="R13" t="s">
        <v>98</v>
      </c>
      <c r="S13" t="s">
        <v>97</v>
      </c>
      <c r="W13">
        <v>2</v>
      </c>
      <c r="X13">
        <v>10.7</v>
      </c>
      <c r="Z13">
        <f>Tabela5[[#This Row],[QUANTIDADE]]*Tabela5[[#This Row],[VALOR UNITARIO]]</f>
        <v>21.4</v>
      </c>
    </row>
    <row r="14" spans="1:29" x14ac:dyDescent="0.25">
      <c r="A14" s="2" t="s">
        <v>17</v>
      </c>
      <c r="B14" s="25"/>
      <c r="C14" s="25"/>
      <c r="D14" s="25"/>
      <c r="E14" s="25">
        <v>25</v>
      </c>
      <c r="F14" s="25"/>
      <c r="G14" s="25">
        <v>25</v>
      </c>
      <c r="H14" s="2"/>
      <c r="I14" s="2"/>
      <c r="J14" s="2"/>
      <c r="K14" s="2"/>
      <c r="L14" s="2"/>
      <c r="M14" s="2"/>
      <c r="N14" s="2"/>
      <c r="O14" s="2"/>
      <c r="P14" s="24">
        <v>43586</v>
      </c>
      <c r="Q14">
        <v>2019</v>
      </c>
      <c r="R14" t="s">
        <v>34</v>
      </c>
      <c r="S14" t="s">
        <v>97</v>
      </c>
      <c r="W14">
        <v>9</v>
      </c>
      <c r="X14">
        <v>15</v>
      </c>
      <c r="Z14">
        <f>Tabela5[[#This Row],[QUANTIDADE]]*Tabela5[[#This Row],[VALOR UNITARIO]]</f>
        <v>135</v>
      </c>
    </row>
    <row r="15" spans="1:29" x14ac:dyDescent="0.25">
      <c r="A15" s="2" t="s">
        <v>104</v>
      </c>
      <c r="B15" s="25"/>
      <c r="C15" s="25"/>
      <c r="D15" s="25"/>
      <c r="E15" s="25">
        <v>30</v>
      </c>
      <c r="F15" s="25"/>
      <c r="G15" s="25">
        <v>30</v>
      </c>
      <c r="H15" s="2"/>
      <c r="I15" s="2"/>
      <c r="J15" s="2"/>
      <c r="K15" s="2"/>
      <c r="L15" s="2"/>
      <c r="M15" s="2"/>
      <c r="N15" s="2"/>
      <c r="O15" s="2"/>
      <c r="P15" s="24">
        <v>43586</v>
      </c>
      <c r="Q15">
        <v>2019</v>
      </c>
      <c r="R15" t="s">
        <v>34</v>
      </c>
      <c r="S15" t="s">
        <v>97</v>
      </c>
      <c r="W15">
        <v>2</v>
      </c>
      <c r="X15">
        <v>20</v>
      </c>
      <c r="Z15">
        <f>Tabela5[[#This Row],[QUANTIDADE]]*Tabela5[[#This Row],[VALOR UNITARIO]]</f>
        <v>40</v>
      </c>
    </row>
    <row r="16" spans="1:29" x14ac:dyDescent="0.25">
      <c r="A16" s="2" t="s">
        <v>2</v>
      </c>
      <c r="B16" s="25">
        <v>50.7</v>
      </c>
      <c r="C16" s="25">
        <v>875</v>
      </c>
      <c r="D16" s="25">
        <v>386.4</v>
      </c>
      <c r="E16" s="25">
        <v>266</v>
      </c>
      <c r="F16" s="25">
        <v>46.4</v>
      </c>
      <c r="G16" s="25">
        <v>1624.5</v>
      </c>
      <c r="H16" s="2"/>
      <c r="I16" s="2"/>
      <c r="J16" s="2"/>
      <c r="K16" s="2"/>
      <c r="L16" s="2"/>
      <c r="M16" s="2"/>
      <c r="N16" s="2"/>
      <c r="O16" s="2"/>
      <c r="P16" s="24">
        <v>43586</v>
      </c>
      <c r="Q16">
        <v>2019</v>
      </c>
      <c r="R16" t="s">
        <v>17</v>
      </c>
      <c r="S16" t="s">
        <v>97</v>
      </c>
      <c r="W16">
        <v>1</v>
      </c>
      <c r="X16">
        <v>25</v>
      </c>
      <c r="Z16">
        <f>Tabela5[[#This Row],[QUANTIDADE]]*Tabela5[[#This Row],[VALOR UNITARIO]]</f>
        <v>25</v>
      </c>
    </row>
    <row r="17" spans="1:26" x14ac:dyDescent="0.25">
      <c r="H17" s="2"/>
      <c r="I17" s="2"/>
      <c r="J17" s="2"/>
      <c r="K17" s="2"/>
      <c r="L17" s="2"/>
      <c r="M17" s="2"/>
      <c r="N17" s="2"/>
      <c r="O17" s="2"/>
      <c r="P17" s="24">
        <v>43586</v>
      </c>
      <c r="Q17">
        <v>2019</v>
      </c>
      <c r="R17" t="s">
        <v>98</v>
      </c>
      <c r="S17" t="s">
        <v>97</v>
      </c>
      <c r="W17">
        <v>6</v>
      </c>
      <c r="X17">
        <v>6</v>
      </c>
      <c r="Z17">
        <f>Tabela5[[#This Row],[QUANTIDADE]]*Tabela5[[#This Row],[VALOR UNITARIO]]</f>
        <v>36</v>
      </c>
    </row>
    <row r="18" spans="1:26" x14ac:dyDescent="0.25">
      <c r="A18" s="2" t="s">
        <v>100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4">
        <v>43586</v>
      </c>
      <c r="Q18">
        <v>2019</v>
      </c>
      <c r="R18" t="s">
        <v>104</v>
      </c>
      <c r="S18" t="s">
        <v>97</v>
      </c>
      <c r="W18">
        <v>1</v>
      </c>
      <c r="X18">
        <v>30</v>
      </c>
      <c r="Z18">
        <f>Tabela5[[#This Row],[QUANTIDADE]]*Tabela5[[#This Row],[VALOR UNITARIO]]</f>
        <v>30</v>
      </c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4">
        <v>43647</v>
      </c>
      <c r="Q19">
        <v>2019</v>
      </c>
      <c r="R19" t="s">
        <v>98</v>
      </c>
      <c r="S19" t="s">
        <v>97</v>
      </c>
      <c r="W19">
        <v>2</v>
      </c>
      <c r="X19">
        <v>12.5</v>
      </c>
      <c r="Z19">
        <f>Tabela5[[#This Row],[QUANTIDADE]]*Tabela5[[#This Row],[VALOR UNITARIO]]</f>
        <v>25</v>
      </c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4">
        <v>43647</v>
      </c>
      <c r="Q20">
        <v>2019</v>
      </c>
      <c r="R20" t="s">
        <v>48</v>
      </c>
      <c r="S20" t="s">
        <v>97</v>
      </c>
      <c r="W20">
        <v>2</v>
      </c>
      <c r="X20">
        <v>10.7</v>
      </c>
      <c r="Z20">
        <f>Tabela5[[#This Row],[QUANTIDADE]]*Tabela5[[#This Row],[VALOR UNITARIO]]</f>
        <v>21.4</v>
      </c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idden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idden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idden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idden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idden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idden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idden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idden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idden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idden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idden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idden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idden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idden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idden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idden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idden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idden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idden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idden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idden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idden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idden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idden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idden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idden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idden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idden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</sheetData>
  <mergeCells count="3">
    <mergeCell ref="A1:N1"/>
    <mergeCell ref="P1:Z1"/>
    <mergeCell ref="B3:G3"/>
  </mergeCells>
  <pageMargins left="0.511811024" right="0.511811024" top="0.78740157499999996" bottom="0.78740157499999996" header="0.31496062000000002" footer="0.31496062000000002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329A2-AA98-4770-878B-C605C3B86CCA}">
  <dimension ref="A1:O85"/>
  <sheetViews>
    <sheetView tabSelected="1" workbookViewId="0">
      <selection activeCell="F2" sqref="F2"/>
    </sheetView>
  </sheetViews>
  <sheetFormatPr defaultColWidth="0" defaultRowHeight="15" zeroHeight="1" x14ac:dyDescent="0.25"/>
  <cols>
    <col min="1" max="1" width="66.7109375" bestFit="1" customWidth="1"/>
    <col min="2" max="4" width="9.5703125" bestFit="1" customWidth="1"/>
    <col min="5" max="6" width="10.5703125" bestFit="1" customWidth="1"/>
    <col min="7" max="13" width="9.5703125" bestFit="1" customWidth="1"/>
    <col min="14" max="14" width="10.7109375" bestFit="1" customWidth="1"/>
    <col min="15" max="15" width="9.140625" style="2" customWidth="1"/>
    <col min="16" max="16384" width="9.140625" hidden="1"/>
  </cols>
  <sheetData>
    <row r="1" spans="1:14" ht="23.25" x14ac:dyDescent="0.35">
      <c r="A1" s="29" t="s">
        <v>106</v>
      </c>
      <c r="B1" s="29"/>
      <c r="C1" s="29"/>
      <c r="D1" s="29"/>
      <c r="E1" s="29"/>
      <c r="F1" s="29"/>
      <c r="G1" s="29"/>
      <c r="H1" s="2"/>
      <c r="I1" s="2"/>
      <c r="J1" s="2"/>
      <c r="K1" s="2"/>
      <c r="L1" s="2"/>
      <c r="M1" s="2"/>
      <c r="N1" s="2"/>
    </row>
    <row r="2" spans="1:14" ht="23.25" x14ac:dyDescent="0.35">
      <c r="A2" s="34"/>
      <c r="B2" s="34"/>
      <c r="C2" s="34"/>
      <c r="D2" s="34"/>
      <c r="E2" s="34"/>
      <c r="F2" s="34"/>
      <c r="G2" s="34"/>
      <c r="H2" s="2"/>
      <c r="I2" s="2"/>
      <c r="J2" s="2"/>
      <c r="K2" s="2"/>
      <c r="L2" s="2"/>
      <c r="M2" s="2"/>
      <c r="N2" s="2"/>
    </row>
    <row r="3" spans="1:14" ht="14.25" customHeight="1" x14ac:dyDescent="0.25">
      <c r="A3" s="2"/>
      <c r="B3" s="30" t="s">
        <v>105</v>
      </c>
      <c r="C3" s="30"/>
      <c r="D3" s="30"/>
      <c r="E3" s="30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3" t="s">
        <v>1</v>
      </c>
      <c r="B4" s="31" t="s">
        <v>167</v>
      </c>
      <c r="C4" s="31" t="s">
        <v>168</v>
      </c>
      <c r="D4" s="31" t="s">
        <v>169</v>
      </c>
      <c r="E4" s="31" t="s">
        <v>170</v>
      </c>
      <c r="F4" s="31" t="s">
        <v>171</v>
      </c>
      <c r="G4" s="31" t="s">
        <v>172</v>
      </c>
      <c r="H4" s="31" t="s">
        <v>173</v>
      </c>
      <c r="I4" s="31" t="s">
        <v>174</v>
      </c>
      <c r="J4" s="31" t="s">
        <v>175</v>
      </c>
      <c r="K4" s="31" t="s">
        <v>176</v>
      </c>
      <c r="L4" s="31" t="s">
        <v>177</v>
      </c>
      <c r="M4" s="31" t="s">
        <v>178</v>
      </c>
      <c r="N4" s="23" t="s">
        <v>2</v>
      </c>
    </row>
    <row r="5" spans="1:14" x14ac:dyDescent="0.25">
      <c r="A5" t="s">
        <v>107</v>
      </c>
      <c r="B5" s="32">
        <v>0</v>
      </c>
      <c r="C5" s="32">
        <v>2.4071000000000002E-2</v>
      </c>
      <c r="D5" s="32">
        <v>8.6829020000000003</v>
      </c>
      <c r="E5" s="32">
        <v>108.62791799999999</v>
      </c>
      <c r="F5" s="32">
        <v>45.613185000000009</v>
      </c>
      <c r="G5" s="32">
        <v>42.051166000000009</v>
      </c>
      <c r="H5" s="32">
        <v>0.127361</v>
      </c>
      <c r="I5" s="32">
        <v>0.75672499999999998</v>
      </c>
      <c r="J5" s="32">
        <v>0.22889999999999999</v>
      </c>
      <c r="K5" s="32">
        <v>1.040333</v>
      </c>
      <c r="L5" s="32">
        <v>1.2307189999999999</v>
      </c>
      <c r="M5" s="32">
        <v>1.7507000000000002E-2</v>
      </c>
      <c r="N5" s="33">
        <f>SUM(Tabela3[[#This Row],[jan/19]:[dez/19]])</f>
        <v>208.40078700000004</v>
      </c>
    </row>
    <row r="6" spans="1:14" x14ac:dyDescent="0.25">
      <c r="A6" t="s">
        <v>108</v>
      </c>
      <c r="B6" s="32">
        <v>47.995114999999984</v>
      </c>
      <c r="C6" s="32">
        <v>53.655894999999987</v>
      </c>
      <c r="D6" s="32">
        <v>34.095380000000013</v>
      </c>
      <c r="E6" s="32">
        <v>60.890577999999998</v>
      </c>
      <c r="F6" s="32">
        <v>72.381510999999989</v>
      </c>
      <c r="G6" s="32">
        <v>11.959633999999999</v>
      </c>
      <c r="H6" s="32">
        <v>11.454223999999998</v>
      </c>
      <c r="I6" s="32">
        <v>8.9248560000000001</v>
      </c>
      <c r="J6" s="32">
        <v>12.987190999999999</v>
      </c>
      <c r="K6" s="32">
        <v>5.4061269999999997</v>
      </c>
      <c r="L6" s="32">
        <v>5.6760120000000001</v>
      </c>
      <c r="M6" s="32">
        <v>2.0698720000000002</v>
      </c>
      <c r="N6" s="33">
        <f>SUM(Tabela3[[#This Row],[jan/19]:[dez/19]])</f>
        <v>327.49639499999995</v>
      </c>
    </row>
    <row r="7" spans="1:14" x14ac:dyDescent="0.25">
      <c r="A7" t="s">
        <v>109</v>
      </c>
      <c r="B7" s="32">
        <v>28.521106</v>
      </c>
      <c r="C7" s="32">
        <v>101.01618800000006</v>
      </c>
      <c r="D7" s="32">
        <v>98.779138999999972</v>
      </c>
      <c r="E7" s="32">
        <v>75.847698000000008</v>
      </c>
      <c r="F7" s="32">
        <v>99.358643000000001</v>
      </c>
      <c r="G7" s="32">
        <v>39.842408999999989</v>
      </c>
      <c r="H7" s="32">
        <v>62.397218999999986</v>
      </c>
      <c r="I7" s="32">
        <v>117.87587199999999</v>
      </c>
      <c r="J7" s="32">
        <v>102.30730999999994</v>
      </c>
      <c r="K7" s="32">
        <v>162.19685800000008</v>
      </c>
      <c r="L7" s="32">
        <v>162.008352</v>
      </c>
      <c r="M7" s="32">
        <v>151.08783000000003</v>
      </c>
      <c r="N7" s="33">
        <f>SUM(Tabela3[[#This Row],[jan/19]:[dez/19]])</f>
        <v>1201.2386240000001</v>
      </c>
    </row>
    <row r="8" spans="1:14" x14ac:dyDescent="0.25">
      <c r="A8" t="s">
        <v>110</v>
      </c>
      <c r="B8" s="32">
        <v>32.29590799999999</v>
      </c>
      <c r="C8" s="32">
        <v>58.289373000000005</v>
      </c>
      <c r="D8" s="32">
        <v>69.618132000000003</v>
      </c>
      <c r="E8" s="32">
        <v>54.762875999999991</v>
      </c>
      <c r="F8" s="32">
        <v>97.062438000000014</v>
      </c>
      <c r="G8" s="32">
        <v>60.863531999999999</v>
      </c>
      <c r="H8" s="32">
        <v>0.75979100000000011</v>
      </c>
      <c r="I8" s="32">
        <v>3.3053299999999997</v>
      </c>
      <c r="J8" s="32">
        <v>0.9186629999999999</v>
      </c>
      <c r="K8" s="32">
        <v>1.6661969999999999</v>
      </c>
      <c r="L8" s="32">
        <v>1.7554799999999999</v>
      </c>
      <c r="M8" s="32">
        <v>0.75191300000000005</v>
      </c>
      <c r="N8" s="33">
        <f>SUM(Tabela3[[#This Row],[jan/19]:[dez/19]])</f>
        <v>382.04963300000003</v>
      </c>
    </row>
    <row r="9" spans="1:14" x14ac:dyDescent="0.25">
      <c r="A9" t="s">
        <v>111</v>
      </c>
      <c r="B9" s="32">
        <v>86.125633999999991</v>
      </c>
      <c r="C9" s="32">
        <v>67.478175000000022</v>
      </c>
      <c r="D9" s="32">
        <v>77.116599999999991</v>
      </c>
      <c r="E9" s="32">
        <v>174.88926300000006</v>
      </c>
      <c r="F9" s="32">
        <v>138.96920299999996</v>
      </c>
      <c r="G9" s="32">
        <v>65.241836000000021</v>
      </c>
      <c r="H9" s="32">
        <v>0.35275900000000004</v>
      </c>
      <c r="I9" s="32">
        <v>3.9129170000000002</v>
      </c>
      <c r="J9" s="32">
        <v>10.482728</v>
      </c>
      <c r="K9" s="32">
        <v>13.392230000000001</v>
      </c>
      <c r="L9" s="32">
        <v>16.531244000000001</v>
      </c>
      <c r="M9" s="32">
        <v>25.055434000000005</v>
      </c>
      <c r="N9" s="33">
        <f>SUM(Tabela3[[#This Row],[jan/19]:[dez/19]])</f>
        <v>679.54802300000006</v>
      </c>
    </row>
    <row r="10" spans="1:14" x14ac:dyDescent="0.25">
      <c r="A10" t="s">
        <v>112</v>
      </c>
      <c r="B10" s="32">
        <v>26.162151999999992</v>
      </c>
      <c r="C10" s="32">
        <v>47.134674999999987</v>
      </c>
      <c r="D10" s="32">
        <v>53.256755000000027</v>
      </c>
      <c r="E10" s="32">
        <v>40.38492500000001</v>
      </c>
      <c r="F10" s="32">
        <v>34.960383</v>
      </c>
      <c r="G10" s="32">
        <v>39.918879000000018</v>
      </c>
      <c r="H10" s="32">
        <v>39.110695999999997</v>
      </c>
      <c r="I10" s="32">
        <v>37.763059999999982</v>
      </c>
      <c r="J10" s="32">
        <v>38.007224000000015</v>
      </c>
      <c r="K10" s="32">
        <v>47.642831999999984</v>
      </c>
      <c r="L10" s="32">
        <v>43.868491000000006</v>
      </c>
      <c r="M10" s="32">
        <v>19.427671000000004</v>
      </c>
      <c r="N10" s="33">
        <f>SUM(Tabela3[[#This Row],[jan/19]:[dez/19]])</f>
        <v>467.63774300000011</v>
      </c>
    </row>
    <row r="11" spans="1:14" x14ac:dyDescent="0.25">
      <c r="A11" t="s">
        <v>113</v>
      </c>
      <c r="B11" s="32">
        <v>185.99392300000005</v>
      </c>
      <c r="C11" s="32">
        <v>370.24185600000044</v>
      </c>
      <c r="D11" s="32">
        <v>119.73215099999997</v>
      </c>
      <c r="E11" s="32">
        <v>167.31065500000003</v>
      </c>
      <c r="F11" s="32">
        <v>228.29304499999989</v>
      </c>
      <c r="G11" s="32">
        <v>53.438500999999995</v>
      </c>
      <c r="H11" s="32">
        <v>33.087648000000002</v>
      </c>
      <c r="I11" s="32">
        <v>64.334247000000005</v>
      </c>
      <c r="J11" s="32">
        <v>59.371595000000035</v>
      </c>
      <c r="K11" s="32">
        <v>33.614810999999989</v>
      </c>
      <c r="L11" s="32">
        <v>28.935403000000001</v>
      </c>
      <c r="M11" s="32">
        <v>29.673707999999987</v>
      </c>
      <c r="N11" s="33">
        <f>SUM(Tabela3[[#This Row],[jan/19]:[dez/19]])</f>
        <v>1374.0275430000004</v>
      </c>
    </row>
    <row r="12" spans="1:14" x14ac:dyDescent="0.25">
      <c r="A12" t="s">
        <v>114</v>
      </c>
      <c r="B12" s="32">
        <v>0.19082199999999999</v>
      </c>
      <c r="C12" s="32">
        <v>4.5627970000000007</v>
      </c>
      <c r="D12" s="32">
        <v>4.6271239999999985</v>
      </c>
      <c r="E12" s="32">
        <v>7.1864859999999977</v>
      </c>
      <c r="F12" s="32">
        <v>4.5866690000000006</v>
      </c>
      <c r="G12" s="32">
        <v>5.3015639999999991</v>
      </c>
      <c r="H12" s="32">
        <v>0.70289199999999996</v>
      </c>
      <c r="I12" s="32">
        <v>3.3498990000000011</v>
      </c>
      <c r="J12" s="32">
        <v>2.8960410000000003</v>
      </c>
      <c r="K12" s="32">
        <v>1.0770959999999998</v>
      </c>
      <c r="L12" s="32">
        <v>1.3191259999999998</v>
      </c>
      <c r="M12" s="32">
        <v>1.08585</v>
      </c>
      <c r="N12" s="33">
        <f>SUM(Tabela3[[#This Row],[jan/19]:[dez/19]])</f>
        <v>36.886365999999988</v>
      </c>
    </row>
    <row r="13" spans="1:14" x14ac:dyDescent="0.25">
      <c r="A13" t="s">
        <v>115</v>
      </c>
      <c r="B13" s="32">
        <v>77.770341000000002</v>
      </c>
      <c r="C13" s="32">
        <v>60.744020999999961</v>
      </c>
      <c r="D13" s="32">
        <v>85.579153000000005</v>
      </c>
      <c r="E13" s="32">
        <v>197.16606600000003</v>
      </c>
      <c r="F13" s="32">
        <v>128.19023599999997</v>
      </c>
      <c r="G13" s="32">
        <v>64.481055000000026</v>
      </c>
      <c r="H13" s="32">
        <v>59.080824999999976</v>
      </c>
      <c r="I13" s="32">
        <v>158.17241799999996</v>
      </c>
      <c r="J13" s="32">
        <v>66.222709000000023</v>
      </c>
      <c r="K13" s="32">
        <v>99.666821999999982</v>
      </c>
      <c r="L13" s="32">
        <v>74.626847999999953</v>
      </c>
      <c r="M13" s="32">
        <v>80.175725999999997</v>
      </c>
      <c r="N13" s="33">
        <f>SUM(Tabela3[[#This Row],[jan/19]:[dez/19]])</f>
        <v>1151.8762199999999</v>
      </c>
    </row>
    <row r="14" spans="1:14" x14ac:dyDescent="0.25">
      <c r="A14" t="s">
        <v>116</v>
      </c>
      <c r="B14" s="32">
        <v>19.240265999999998</v>
      </c>
      <c r="C14" s="32">
        <v>96.077269999999999</v>
      </c>
      <c r="D14" s="32">
        <v>51.378986999999974</v>
      </c>
      <c r="E14" s="32">
        <v>122.40260099999996</v>
      </c>
      <c r="F14" s="32">
        <v>40.766813999999975</v>
      </c>
      <c r="G14" s="32">
        <v>29.693248999999994</v>
      </c>
      <c r="H14" s="32">
        <v>18.602535000000007</v>
      </c>
      <c r="I14" s="32">
        <v>45.999733999999989</v>
      </c>
      <c r="J14" s="32">
        <v>21.923798999999995</v>
      </c>
      <c r="K14" s="32">
        <v>63.442802</v>
      </c>
      <c r="L14" s="32">
        <v>27.507315999999992</v>
      </c>
      <c r="M14" s="32">
        <v>9.0867900000000006</v>
      </c>
      <c r="N14" s="33">
        <f>SUM(Tabela3[[#This Row],[jan/19]:[dez/19]])</f>
        <v>546.12216299999966</v>
      </c>
    </row>
    <row r="15" spans="1:14" x14ac:dyDescent="0.25">
      <c r="A15" t="s">
        <v>117</v>
      </c>
      <c r="B15" s="32">
        <v>56.273532000000017</v>
      </c>
      <c r="C15" s="32">
        <v>77.318148000000008</v>
      </c>
      <c r="D15" s="32">
        <v>88.954300000000032</v>
      </c>
      <c r="E15" s="32">
        <v>73.856713000000013</v>
      </c>
      <c r="F15" s="32">
        <v>63.451609000000012</v>
      </c>
      <c r="G15" s="32">
        <v>13.534043999999994</v>
      </c>
      <c r="H15" s="32">
        <v>28.128547000000008</v>
      </c>
      <c r="I15" s="32">
        <v>13.517975</v>
      </c>
      <c r="J15" s="32">
        <v>23.100712999999992</v>
      </c>
      <c r="K15" s="32">
        <v>9.783828999999999</v>
      </c>
      <c r="L15" s="32">
        <v>8.9765119999999996</v>
      </c>
      <c r="M15" s="32">
        <v>13.006915000000001</v>
      </c>
      <c r="N15" s="33">
        <f>SUM(Tabela3[[#This Row],[jan/19]:[dez/19]])</f>
        <v>469.90283700000009</v>
      </c>
    </row>
    <row r="16" spans="1:14" x14ac:dyDescent="0.25">
      <c r="A16" t="s">
        <v>118</v>
      </c>
      <c r="B16" s="32">
        <v>216.40282300000013</v>
      </c>
      <c r="C16" s="32">
        <v>172.60948799999983</v>
      </c>
      <c r="D16" s="32">
        <v>181.22456699999992</v>
      </c>
      <c r="E16" s="32">
        <v>184.51053600000009</v>
      </c>
      <c r="F16" s="32">
        <v>234.46109599999994</v>
      </c>
      <c r="G16" s="32">
        <v>281.50364399999989</v>
      </c>
      <c r="H16" s="32">
        <v>50.224611999999986</v>
      </c>
      <c r="I16" s="32">
        <v>95.385592000000003</v>
      </c>
      <c r="J16" s="32">
        <v>15.200834999999998</v>
      </c>
      <c r="K16" s="32">
        <v>20.710139000000002</v>
      </c>
      <c r="L16" s="32">
        <v>81.034384999999972</v>
      </c>
      <c r="M16" s="32">
        <v>23.781168000000001</v>
      </c>
      <c r="N16" s="33">
        <f>SUM(Tabela3[[#This Row],[jan/19]:[dez/19]])</f>
        <v>1557.0488849999999</v>
      </c>
    </row>
    <row r="17" spans="1:14" x14ac:dyDescent="0.25">
      <c r="A17" t="s">
        <v>119</v>
      </c>
      <c r="B17" s="32">
        <v>39.842689999999997</v>
      </c>
      <c r="C17" s="32">
        <v>56.118547999999983</v>
      </c>
      <c r="D17" s="32">
        <v>71.124667000000031</v>
      </c>
      <c r="E17" s="32">
        <v>27.427163</v>
      </c>
      <c r="F17" s="32">
        <v>31.320408</v>
      </c>
      <c r="G17" s="32">
        <v>5.988008999999999</v>
      </c>
      <c r="H17" s="32">
        <v>1.5042599999999999</v>
      </c>
      <c r="I17" s="32">
        <v>37.510663999999977</v>
      </c>
      <c r="J17" s="32">
        <v>16.636400000000002</v>
      </c>
      <c r="K17" s="32">
        <v>16.128448999999996</v>
      </c>
      <c r="L17" s="32">
        <v>17.156831999999998</v>
      </c>
      <c r="M17" s="32">
        <v>29.375918000000002</v>
      </c>
      <c r="N17" s="33">
        <f>SUM(Tabela3[[#This Row],[jan/19]:[dez/19]])</f>
        <v>350.13400799999999</v>
      </c>
    </row>
    <row r="18" spans="1:14" x14ac:dyDescent="0.25">
      <c r="A18" t="s">
        <v>120</v>
      </c>
      <c r="B18" s="32">
        <v>251.73510000000002</v>
      </c>
      <c r="C18" s="32">
        <v>65.434375000000003</v>
      </c>
      <c r="D18" s="32">
        <v>122.52230600000001</v>
      </c>
      <c r="E18" s="32">
        <v>134.36434699999998</v>
      </c>
      <c r="F18" s="32">
        <v>173.821336</v>
      </c>
      <c r="G18" s="32">
        <v>58.461802999999989</v>
      </c>
      <c r="H18" s="32">
        <v>11.648961</v>
      </c>
      <c r="I18" s="32">
        <v>59.070758999999988</v>
      </c>
      <c r="J18" s="32">
        <v>84.983437000000009</v>
      </c>
      <c r="K18" s="32">
        <v>44.012196000000017</v>
      </c>
      <c r="L18" s="32">
        <v>38.808216999999978</v>
      </c>
      <c r="M18" s="32">
        <v>62.073869000000002</v>
      </c>
      <c r="N18" s="33">
        <f>SUM(Tabela3[[#This Row],[jan/19]:[dez/19]])</f>
        <v>1106.936706</v>
      </c>
    </row>
    <row r="19" spans="1:14" x14ac:dyDescent="0.25">
      <c r="A19" t="s">
        <v>121</v>
      </c>
      <c r="B19" s="32">
        <v>45.507803999999993</v>
      </c>
      <c r="C19" s="32">
        <v>76.721551000000048</v>
      </c>
      <c r="D19" s="32">
        <v>74.184449000000015</v>
      </c>
      <c r="E19" s="32">
        <v>84.941960000000023</v>
      </c>
      <c r="F19" s="32">
        <v>121.11717499999996</v>
      </c>
      <c r="G19" s="32">
        <v>52.747249000000011</v>
      </c>
      <c r="H19" s="32">
        <v>44.28955899999999</v>
      </c>
      <c r="I19" s="32">
        <v>32.285586000000002</v>
      </c>
      <c r="J19" s="32">
        <v>52.225858000000009</v>
      </c>
      <c r="K19" s="32">
        <v>41.998708999999991</v>
      </c>
      <c r="L19" s="32">
        <v>45.814688999999994</v>
      </c>
      <c r="M19" s="32">
        <v>31.805205999999991</v>
      </c>
      <c r="N19" s="33">
        <f>SUM(Tabela3[[#This Row],[jan/19]:[dez/19]])</f>
        <v>703.63979500000005</v>
      </c>
    </row>
    <row r="20" spans="1:14" x14ac:dyDescent="0.25">
      <c r="A20" t="s">
        <v>122</v>
      </c>
      <c r="B20" s="32">
        <v>111.65694500000008</v>
      </c>
      <c r="C20" s="32">
        <v>195.77266100000006</v>
      </c>
      <c r="D20" s="32">
        <v>127.55951199999996</v>
      </c>
      <c r="E20" s="32">
        <v>198.59250600000001</v>
      </c>
      <c r="F20" s="32">
        <v>74.828268999999977</v>
      </c>
      <c r="G20" s="32">
        <v>90.21665499999996</v>
      </c>
      <c r="H20" s="32">
        <v>21.867941000000002</v>
      </c>
      <c r="I20" s="32">
        <v>39.743368000000004</v>
      </c>
      <c r="J20" s="32">
        <v>20.942044999999993</v>
      </c>
      <c r="K20" s="32">
        <v>27.506704999999993</v>
      </c>
      <c r="L20" s="32">
        <v>41.00886400000001</v>
      </c>
      <c r="M20" s="32">
        <v>19.600194999999992</v>
      </c>
      <c r="N20" s="33">
        <f>SUM(Tabela3[[#This Row],[jan/19]:[dez/19]])</f>
        <v>969.2956660000001</v>
      </c>
    </row>
    <row r="21" spans="1:14" x14ac:dyDescent="0.25">
      <c r="A21" t="s">
        <v>123</v>
      </c>
      <c r="B21" s="32">
        <v>0.16428999999999999</v>
      </c>
      <c r="C21" s="32">
        <v>31.707891999999994</v>
      </c>
      <c r="D21" s="32">
        <v>36.487226000000007</v>
      </c>
      <c r="E21" s="32">
        <v>56.137561999999981</v>
      </c>
      <c r="F21" s="32">
        <v>63.950203999999999</v>
      </c>
      <c r="G21" s="32">
        <v>49.652616999999985</v>
      </c>
      <c r="H21" s="32">
        <v>18.800300999999997</v>
      </c>
      <c r="I21" s="32">
        <v>19.963321000000001</v>
      </c>
      <c r="J21" s="32">
        <v>11.019277999999998</v>
      </c>
      <c r="K21" s="32">
        <v>63.564177999999991</v>
      </c>
      <c r="L21" s="32">
        <v>15.235438</v>
      </c>
      <c r="M21" s="32">
        <v>9.6453670000000002</v>
      </c>
      <c r="N21" s="33">
        <f>SUM(Tabela3[[#This Row],[jan/19]:[dez/19]])</f>
        <v>376.32767399999994</v>
      </c>
    </row>
    <row r="22" spans="1:14" x14ac:dyDescent="0.25">
      <c r="A22" t="s">
        <v>124</v>
      </c>
      <c r="B22" s="32">
        <v>53.62512199999999</v>
      </c>
      <c r="C22" s="32">
        <v>111.47376999999997</v>
      </c>
      <c r="D22" s="32">
        <v>51.057035999999997</v>
      </c>
      <c r="E22" s="32">
        <v>1284.8567819999998</v>
      </c>
      <c r="F22" s="32">
        <v>96.249035000000021</v>
      </c>
      <c r="G22" s="32">
        <v>38.851844000000007</v>
      </c>
      <c r="H22" s="32">
        <v>2.3463310000000002</v>
      </c>
      <c r="I22" s="32">
        <v>9.4852080000000019</v>
      </c>
      <c r="J22" s="32">
        <v>7.0600129999999988</v>
      </c>
      <c r="K22" s="32">
        <v>23.084840999999997</v>
      </c>
      <c r="L22" s="32">
        <v>22.891388999999997</v>
      </c>
      <c r="M22" s="32">
        <v>9.0126320000000018</v>
      </c>
      <c r="N22" s="33">
        <f>SUM(Tabela3[[#This Row],[jan/19]:[dez/19]])</f>
        <v>1709.9940029999998</v>
      </c>
    </row>
    <row r="23" spans="1:14" x14ac:dyDescent="0.25">
      <c r="A23" t="s">
        <v>125</v>
      </c>
      <c r="B23" s="32">
        <v>22.526019000000009</v>
      </c>
      <c r="C23" s="32">
        <v>73.653506999999976</v>
      </c>
      <c r="D23" s="32">
        <v>68.332419999999999</v>
      </c>
      <c r="E23" s="32">
        <v>37.239639000000004</v>
      </c>
      <c r="F23" s="32">
        <v>43.587749000000017</v>
      </c>
      <c r="G23" s="32">
        <v>28.412530000000004</v>
      </c>
      <c r="H23" s="32">
        <v>11.298937999999998</v>
      </c>
      <c r="I23" s="32">
        <v>16.480326999999996</v>
      </c>
      <c r="J23" s="32">
        <v>21.860177999999998</v>
      </c>
      <c r="K23" s="32">
        <v>19.039891000000001</v>
      </c>
      <c r="L23" s="32">
        <v>9.4154970000000002</v>
      </c>
      <c r="M23" s="32">
        <v>7.6675010000000015</v>
      </c>
      <c r="N23" s="33">
        <f>SUM(Tabela3[[#This Row],[jan/19]:[dez/19]])</f>
        <v>359.51419600000008</v>
      </c>
    </row>
    <row r="24" spans="1:14" x14ac:dyDescent="0.25">
      <c r="A24" t="s">
        <v>126</v>
      </c>
      <c r="B24" s="32">
        <v>194.85954100000009</v>
      </c>
      <c r="C24" s="32">
        <v>153.02767299999999</v>
      </c>
      <c r="D24" s="32">
        <v>102.39726700000001</v>
      </c>
      <c r="E24" s="32">
        <v>170.26317399999994</v>
      </c>
      <c r="F24" s="32">
        <v>134.20019900000003</v>
      </c>
      <c r="G24" s="32">
        <v>56.470579999999956</v>
      </c>
      <c r="H24" s="32">
        <v>59.738208000000007</v>
      </c>
      <c r="I24" s="32">
        <v>55.33733800000001</v>
      </c>
      <c r="J24" s="32">
        <v>35.069845000000001</v>
      </c>
      <c r="K24" s="32">
        <v>58.013121000000012</v>
      </c>
      <c r="L24" s="32">
        <v>59.070464000000001</v>
      </c>
      <c r="M24" s="32">
        <v>36.540515999999997</v>
      </c>
      <c r="N24" s="33">
        <f>SUM(Tabela3[[#This Row],[jan/19]:[dez/19]])</f>
        <v>1114.987926</v>
      </c>
    </row>
    <row r="25" spans="1:14" x14ac:dyDescent="0.25">
      <c r="A25" t="s">
        <v>127</v>
      </c>
      <c r="B25" s="32">
        <v>40.462568999999988</v>
      </c>
      <c r="C25" s="32">
        <v>40.226480000000002</v>
      </c>
      <c r="D25" s="32">
        <v>23.551127000000001</v>
      </c>
      <c r="E25" s="32">
        <v>43.594834000000006</v>
      </c>
      <c r="F25" s="32">
        <v>37.548392999999997</v>
      </c>
      <c r="G25" s="32">
        <v>13.239677000000002</v>
      </c>
      <c r="H25" s="32">
        <v>1.5201260000000001</v>
      </c>
      <c r="I25" s="32">
        <v>0.65693800000000002</v>
      </c>
      <c r="J25" s="32">
        <v>5.0388550000000008</v>
      </c>
      <c r="K25" s="32">
        <v>1.3200020000000001</v>
      </c>
      <c r="L25" s="32">
        <v>21.688979000000003</v>
      </c>
      <c r="M25" s="32">
        <v>9.2461139999999986</v>
      </c>
      <c r="N25" s="33">
        <f>SUM(Tabela3[[#This Row],[jan/19]:[dez/19]])</f>
        <v>238.09409400000001</v>
      </c>
    </row>
    <row r="26" spans="1:14" x14ac:dyDescent="0.25">
      <c r="A26" t="s">
        <v>128</v>
      </c>
      <c r="B26" s="32">
        <v>27.55174700000001</v>
      </c>
      <c r="C26" s="32">
        <v>55.917016999999994</v>
      </c>
      <c r="D26" s="32">
        <v>42.092884000000005</v>
      </c>
      <c r="E26" s="32">
        <v>77.954290999999969</v>
      </c>
      <c r="F26" s="32">
        <v>42.141616999999989</v>
      </c>
      <c r="G26" s="32">
        <v>16.895309000000008</v>
      </c>
      <c r="H26" s="32">
        <v>5.0716460000000003</v>
      </c>
      <c r="I26" s="32">
        <v>9.224616000000001</v>
      </c>
      <c r="J26" s="32">
        <v>4.877122</v>
      </c>
      <c r="K26" s="32">
        <v>8.2915489999999998</v>
      </c>
      <c r="L26" s="32">
        <v>9.4127579999999984</v>
      </c>
      <c r="M26" s="32">
        <v>3.2396239999999996</v>
      </c>
      <c r="N26" s="33">
        <f>SUM(Tabela3[[#This Row],[jan/19]:[dez/19]])</f>
        <v>302.67017999999996</v>
      </c>
    </row>
    <row r="27" spans="1:14" x14ac:dyDescent="0.25">
      <c r="A27" t="s">
        <v>129</v>
      </c>
      <c r="B27" s="32">
        <v>133.78443099999998</v>
      </c>
      <c r="C27" s="32">
        <v>92.864780999999965</v>
      </c>
      <c r="D27" s="32">
        <v>46.867365000000014</v>
      </c>
      <c r="E27" s="32">
        <v>104.43052</v>
      </c>
      <c r="F27" s="32">
        <v>146.20859299999995</v>
      </c>
      <c r="G27" s="32">
        <v>186.71699400000008</v>
      </c>
      <c r="H27" s="32">
        <v>110.53695399999997</v>
      </c>
      <c r="I27" s="32">
        <v>199.8279149999999</v>
      </c>
      <c r="J27" s="32">
        <v>133.42332900000002</v>
      </c>
      <c r="K27" s="32">
        <v>98.910502999999991</v>
      </c>
      <c r="L27" s="32">
        <v>105.17376600000001</v>
      </c>
      <c r="M27" s="32">
        <v>68.784593000000001</v>
      </c>
      <c r="N27" s="33">
        <f>SUM(Tabela3[[#This Row],[jan/19]:[dez/19]])</f>
        <v>1427.5297440000002</v>
      </c>
    </row>
    <row r="28" spans="1:14" x14ac:dyDescent="0.25">
      <c r="A28" t="s">
        <v>130</v>
      </c>
      <c r="B28" s="32">
        <v>190.26733999999985</v>
      </c>
      <c r="C28" s="32">
        <v>139.22194500000001</v>
      </c>
      <c r="D28" s="32">
        <v>88.88877699999999</v>
      </c>
      <c r="E28" s="32">
        <v>162.47878099999997</v>
      </c>
      <c r="F28" s="32">
        <v>267.22921700000018</v>
      </c>
      <c r="G28" s="32">
        <v>144.15212599999995</v>
      </c>
      <c r="H28" s="32">
        <v>77.168489999999935</v>
      </c>
      <c r="I28" s="32">
        <v>53.212600999999985</v>
      </c>
      <c r="J28" s="32">
        <v>53.445691000000018</v>
      </c>
      <c r="K28" s="32">
        <v>102.96884599999997</v>
      </c>
      <c r="L28" s="32">
        <v>134.47753999999992</v>
      </c>
      <c r="M28" s="32">
        <v>137.22411500000007</v>
      </c>
      <c r="N28" s="33">
        <f>SUM(Tabela3[[#This Row],[jan/19]:[dez/19]])</f>
        <v>1550.7354689999997</v>
      </c>
    </row>
    <row r="29" spans="1:14" x14ac:dyDescent="0.25">
      <c r="A29" t="s">
        <v>131</v>
      </c>
      <c r="B29" s="32">
        <v>26.870490000000004</v>
      </c>
      <c r="C29" s="32">
        <v>37.999637</v>
      </c>
      <c r="D29" s="32">
        <v>27.207550999999999</v>
      </c>
      <c r="E29" s="32">
        <v>59.489310000000003</v>
      </c>
      <c r="F29" s="32">
        <v>52.385228999999988</v>
      </c>
      <c r="G29" s="32">
        <v>53.199973</v>
      </c>
      <c r="H29" s="32">
        <v>16.498845999999997</v>
      </c>
      <c r="I29" s="32">
        <v>12.182654000000003</v>
      </c>
      <c r="J29" s="32">
        <v>21.528933000000002</v>
      </c>
      <c r="K29" s="32">
        <v>2.1213670000000002</v>
      </c>
      <c r="L29" s="32">
        <v>17.066999999999997</v>
      </c>
      <c r="M29" s="32">
        <v>24.498702999999999</v>
      </c>
      <c r="N29" s="33">
        <f>SUM(Tabela3[[#This Row],[jan/19]:[dez/19]])</f>
        <v>351.04969299999999</v>
      </c>
    </row>
    <row r="30" spans="1:14" x14ac:dyDescent="0.25">
      <c r="A30" t="s">
        <v>132</v>
      </c>
      <c r="B30" s="32">
        <v>415.42056999999988</v>
      </c>
      <c r="C30" s="32">
        <v>322.37555699999984</v>
      </c>
      <c r="D30" s="32">
        <v>201.97569000000001</v>
      </c>
      <c r="E30" s="32">
        <v>80.35461399999997</v>
      </c>
      <c r="F30" s="32">
        <v>196.99271300000001</v>
      </c>
      <c r="G30" s="32">
        <v>128.59620499999997</v>
      </c>
      <c r="H30" s="32">
        <v>42.994743000000021</v>
      </c>
      <c r="I30" s="32">
        <v>106.019346</v>
      </c>
      <c r="J30" s="32">
        <v>16.403716000000006</v>
      </c>
      <c r="K30" s="32">
        <v>20.264911000000001</v>
      </c>
      <c r="L30" s="32">
        <v>45.996258000000005</v>
      </c>
      <c r="M30" s="32">
        <v>35.879443999999999</v>
      </c>
      <c r="N30" s="33">
        <f>SUM(Tabela3[[#This Row],[jan/19]:[dez/19]])</f>
        <v>1613.2737669999997</v>
      </c>
    </row>
    <row r="31" spans="1:14" x14ac:dyDescent="0.25">
      <c r="A31" t="s">
        <v>133</v>
      </c>
      <c r="B31" s="32">
        <v>2.8976550000000003</v>
      </c>
      <c r="C31" s="32">
        <v>3.221784</v>
      </c>
      <c r="D31" s="32">
        <v>2.5904799999999999</v>
      </c>
      <c r="E31" s="32">
        <v>3.3695370000000002</v>
      </c>
      <c r="F31" s="32">
        <v>9.0900560000000006</v>
      </c>
      <c r="G31" s="32">
        <v>3.426393</v>
      </c>
      <c r="H31" s="32">
        <v>2.2758999999999998E-2</v>
      </c>
      <c r="I31" s="32">
        <v>1.5318E-2</v>
      </c>
      <c r="J31" s="32">
        <v>4.3800000000000002E-4</v>
      </c>
      <c r="K31" s="32">
        <v>0.347945</v>
      </c>
      <c r="L31" s="32">
        <v>0.95979999999999999</v>
      </c>
      <c r="M31" s="32">
        <v>0.32387299999999997</v>
      </c>
      <c r="N31" s="33">
        <f>SUM(Tabela3[[#This Row],[jan/19]:[dez/19]])</f>
        <v>26.266038000000002</v>
      </c>
    </row>
    <row r="32" spans="1:14" x14ac:dyDescent="0.25">
      <c r="A32" t="s">
        <v>134</v>
      </c>
      <c r="B32" s="32">
        <v>298.42834800000008</v>
      </c>
      <c r="C32" s="32">
        <v>58.768692000000016</v>
      </c>
      <c r="D32" s="32">
        <v>62.866393000000002</v>
      </c>
      <c r="E32" s="32">
        <v>150.84028200000009</v>
      </c>
      <c r="F32" s="32">
        <v>300.19393599999984</v>
      </c>
      <c r="G32" s="32">
        <v>110.05460799999999</v>
      </c>
      <c r="H32" s="32">
        <v>87.079923999999977</v>
      </c>
      <c r="I32" s="32">
        <v>69.513602999999989</v>
      </c>
      <c r="J32" s="32">
        <v>65.380893999999998</v>
      </c>
      <c r="K32" s="32">
        <v>89.385864000000069</v>
      </c>
      <c r="L32" s="32">
        <v>164.29396700000007</v>
      </c>
      <c r="M32" s="32">
        <v>280.30465400000031</v>
      </c>
      <c r="N32" s="33">
        <f>SUM(Tabela3[[#This Row],[jan/19]:[dez/19]])</f>
        <v>1737.1111650000003</v>
      </c>
    </row>
    <row r="33" spans="1:14" x14ac:dyDescent="0.25">
      <c r="A33" t="s">
        <v>135</v>
      </c>
      <c r="B33" s="32">
        <v>402.44089700000035</v>
      </c>
      <c r="C33" s="32">
        <v>291.7423270000001</v>
      </c>
      <c r="D33" s="32">
        <v>182.32379699999998</v>
      </c>
      <c r="E33" s="32">
        <v>303.82744099999991</v>
      </c>
      <c r="F33" s="32">
        <v>218.13033200000012</v>
      </c>
      <c r="G33" s="32">
        <v>256.05694699999998</v>
      </c>
      <c r="H33" s="32">
        <v>20.637686999999996</v>
      </c>
      <c r="I33" s="32">
        <v>33.872101999999991</v>
      </c>
      <c r="J33" s="32">
        <v>54.585175000000014</v>
      </c>
      <c r="K33" s="32">
        <v>44.960155</v>
      </c>
      <c r="L33" s="32">
        <v>72.223600999999974</v>
      </c>
      <c r="M33" s="32">
        <v>217.31010299999997</v>
      </c>
      <c r="N33" s="33">
        <f>SUM(Tabela3[[#This Row],[jan/19]:[dez/19]])</f>
        <v>2098.1105640000001</v>
      </c>
    </row>
    <row r="34" spans="1:14" x14ac:dyDescent="0.25">
      <c r="A34" t="s">
        <v>136</v>
      </c>
      <c r="B34" s="32">
        <v>20.824787999999998</v>
      </c>
      <c r="C34" s="32">
        <v>10.973361000000001</v>
      </c>
      <c r="D34" s="32">
        <v>30.570201000000001</v>
      </c>
      <c r="E34" s="32">
        <v>28.743608999999985</v>
      </c>
      <c r="F34" s="32">
        <v>33.419227999999997</v>
      </c>
      <c r="G34" s="32">
        <v>10.914820000000001</v>
      </c>
      <c r="H34" s="32">
        <v>6.6717820000000003</v>
      </c>
      <c r="I34" s="32">
        <v>11.813678000000001</v>
      </c>
      <c r="J34" s="32">
        <v>9.344436</v>
      </c>
      <c r="K34" s="32">
        <v>11.184898999999998</v>
      </c>
      <c r="L34" s="32">
        <v>13.112017999999999</v>
      </c>
      <c r="M34" s="32">
        <v>10.271320999999997</v>
      </c>
      <c r="N34" s="33">
        <f>SUM(Tabela3[[#This Row],[jan/19]:[dez/19]])</f>
        <v>197.84414100000001</v>
      </c>
    </row>
    <row r="35" spans="1:14" x14ac:dyDescent="0.25">
      <c r="A35" t="s">
        <v>137</v>
      </c>
      <c r="B35" s="32">
        <v>46.630395</v>
      </c>
      <c r="C35" s="32">
        <v>22.549942999999995</v>
      </c>
      <c r="D35" s="32">
        <v>7.0678379999999983</v>
      </c>
      <c r="E35" s="32">
        <v>14.837708999999997</v>
      </c>
      <c r="F35" s="32">
        <v>75.075394999999986</v>
      </c>
      <c r="G35" s="32">
        <v>44.268899999999995</v>
      </c>
      <c r="H35" s="32">
        <v>49.071749000000018</v>
      </c>
      <c r="I35" s="32">
        <v>6.1001609999999982</v>
      </c>
      <c r="J35" s="32">
        <v>36.227198000000016</v>
      </c>
      <c r="K35" s="32">
        <v>24.996010999999996</v>
      </c>
      <c r="L35" s="32">
        <v>40.873923999999995</v>
      </c>
      <c r="M35" s="32">
        <v>22.064999999999994</v>
      </c>
      <c r="N35" s="33">
        <f>SUM(Tabela3[[#This Row],[jan/19]:[dez/19]])</f>
        <v>389.76422300000002</v>
      </c>
    </row>
    <row r="36" spans="1:14" x14ac:dyDescent="0.25">
      <c r="A36" t="s">
        <v>138</v>
      </c>
      <c r="B36" s="32">
        <v>258.10728600000016</v>
      </c>
      <c r="C36" s="32">
        <v>70.615593000000018</v>
      </c>
      <c r="D36" s="32">
        <v>149.92064300000007</v>
      </c>
      <c r="E36" s="32">
        <v>63.058842999999989</v>
      </c>
      <c r="F36" s="32">
        <v>86.968533000000036</v>
      </c>
      <c r="G36" s="32">
        <v>26.759496999999996</v>
      </c>
      <c r="H36" s="32">
        <v>29.371081999999998</v>
      </c>
      <c r="I36" s="32">
        <v>30.708423</v>
      </c>
      <c r="J36" s="32">
        <v>13.648465999999999</v>
      </c>
      <c r="K36" s="32">
        <v>26.613723999999994</v>
      </c>
      <c r="L36" s="32">
        <v>54.168557999999983</v>
      </c>
      <c r="M36" s="32">
        <v>16.983079000000007</v>
      </c>
      <c r="N36" s="33">
        <f>SUM(Tabela3[[#This Row],[jan/19]:[dez/19]])</f>
        <v>826.92372700000033</v>
      </c>
    </row>
    <row r="37" spans="1:14" x14ac:dyDescent="0.25">
      <c r="A37" t="s">
        <v>139</v>
      </c>
      <c r="B37" s="32">
        <v>74.395339000000021</v>
      </c>
      <c r="C37" s="32">
        <v>67.036905000000004</v>
      </c>
      <c r="D37" s="32">
        <v>48.459293999999993</v>
      </c>
      <c r="E37" s="32">
        <v>58.380420999999977</v>
      </c>
      <c r="F37" s="32">
        <v>145.299938</v>
      </c>
      <c r="G37" s="32">
        <v>39.561394000000007</v>
      </c>
      <c r="H37" s="32">
        <v>8.4815819999999995</v>
      </c>
      <c r="I37" s="32">
        <v>10.793176999999998</v>
      </c>
      <c r="J37" s="32">
        <v>8.2964179999999992</v>
      </c>
      <c r="K37" s="32">
        <v>38.512259999999984</v>
      </c>
      <c r="L37" s="32">
        <v>58.680818000000023</v>
      </c>
      <c r="M37" s="32">
        <v>62.985116000000005</v>
      </c>
      <c r="N37" s="33">
        <f>SUM(Tabela3[[#This Row],[jan/19]:[dez/19]])</f>
        <v>620.88266199999998</v>
      </c>
    </row>
    <row r="38" spans="1:14" x14ac:dyDescent="0.25">
      <c r="A38" t="s">
        <v>140</v>
      </c>
      <c r="B38" s="32">
        <v>40.323244999999972</v>
      </c>
      <c r="C38" s="32">
        <v>27.088404999999998</v>
      </c>
      <c r="D38" s="32">
        <v>70.759769999999989</v>
      </c>
      <c r="E38" s="32">
        <v>89.320171999999985</v>
      </c>
      <c r="F38" s="32">
        <v>143.64675500000007</v>
      </c>
      <c r="G38" s="32">
        <v>50.618938000000028</v>
      </c>
      <c r="H38" s="32">
        <v>141.77937899999998</v>
      </c>
      <c r="I38" s="32">
        <v>122.80536499999995</v>
      </c>
      <c r="J38" s="32">
        <v>34.099746999999994</v>
      </c>
      <c r="K38" s="32">
        <v>18.154999000000004</v>
      </c>
      <c r="L38" s="32">
        <v>30.278813000000003</v>
      </c>
      <c r="M38" s="32">
        <v>28.025499999999997</v>
      </c>
      <c r="N38" s="33">
        <f>SUM(Tabela3[[#This Row],[jan/19]:[dez/19]])</f>
        <v>796.90108799999985</v>
      </c>
    </row>
    <row r="39" spans="1:14" x14ac:dyDescent="0.25">
      <c r="A39" t="s">
        <v>141</v>
      </c>
      <c r="B39" s="32">
        <v>188.20367999999991</v>
      </c>
      <c r="C39" s="32">
        <v>324.27253400000018</v>
      </c>
      <c r="D39" s="32">
        <v>341.04637100000014</v>
      </c>
      <c r="E39" s="32">
        <v>359.06440499999979</v>
      </c>
      <c r="F39" s="32">
        <v>459.8199370000001</v>
      </c>
      <c r="G39" s="32">
        <v>326.68865300000004</v>
      </c>
      <c r="H39" s="32">
        <v>442.34309300000024</v>
      </c>
      <c r="I39" s="32">
        <v>350.5539620000003</v>
      </c>
      <c r="J39" s="32">
        <v>219.69024699999994</v>
      </c>
      <c r="K39" s="32">
        <v>332.40036199999992</v>
      </c>
      <c r="L39" s="32">
        <v>116.172813</v>
      </c>
      <c r="M39" s="32">
        <v>214.41069399999989</v>
      </c>
      <c r="N39" s="33">
        <f>SUM(Tabela3[[#This Row],[jan/19]:[dez/19]])</f>
        <v>3674.6667510000007</v>
      </c>
    </row>
    <row r="40" spans="1:14" x14ac:dyDescent="0.25">
      <c r="A40" t="s">
        <v>142</v>
      </c>
      <c r="B40" s="32">
        <v>854.60044000000141</v>
      </c>
      <c r="C40" s="32">
        <v>797.65849000000082</v>
      </c>
      <c r="D40" s="32">
        <v>1186.3231839999994</v>
      </c>
      <c r="E40" s="32">
        <v>1271.0724629999995</v>
      </c>
      <c r="F40" s="32">
        <v>1549.4687609999962</v>
      </c>
      <c r="G40" s="32">
        <v>848.54527600000108</v>
      </c>
      <c r="H40" s="32">
        <v>632.11967600000082</v>
      </c>
      <c r="I40" s="32">
        <v>566.18073700000059</v>
      </c>
      <c r="J40" s="32">
        <v>620.97093800000107</v>
      </c>
      <c r="K40" s="32">
        <v>690.69672900000046</v>
      </c>
      <c r="L40" s="32">
        <v>797.82827799999973</v>
      </c>
      <c r="M40" s="32">
        <v>411.82821299999983</v>
      </c>
      <c r="N40" s="33">
        <f>SUM(Tabela3[[#This Row],[jan/19]:[dez/19]])</f>
        <v>10227.293185000002</v>
      </c>
    </row>
    <row r="41" spans="1:14" x14ac:dyDescent="0.25">
      <c r="A41" t="s">
        <v>143</v>
      </c>
      <c r="B41" s="32">
        <v>34.296599999999998</v>
      </c>
      <c r="C41" s="32">
        <v>34.226774999999996</v>
      </c>
      <c r="D41" s="32">
        <v>31.380318999999993</v>
      </c>
      <c r="E41" s="32">
        <v>46.777619000000008</v>
      </c>
      <c r="F41" s="32">
        <v>49.321527999999979</v>
      </c>
      <c r="G41" s="32">
        <v>40.290500999999999</v>
      </c>
      <c r="H41" s="32">
        <v>5.3462780000000008</v>
      </c>
      <c r="I41" s="32">
        <v>16.490398999999996</v>
      </c>
      <c r="J41" s="32">
        <v>22.716055999999998</v>
      </c>
      <c r="K41" s="32">
        <v>20.550857999999991</v>
      </c>
      <c r="L41" s="32">
        <v>4.9286109999999983</v>
      </c>
      <c r="M41" s="32">
        <v>7.1647799999999995</v>
      </c>
      <c r="N41" s="33">
        <f>SUM(Tabela3[[#This Row],[jan/19]:[dez/19]])</f>
        <v>313.49032399999993</v>
      </c>
    </row>
    <row r="42" spans="1:14" x14ac:dyDescent="0.25">
      <c r="A42" t="s">
        <v>144</v>
      </c>
      <c r="B42" s="32">
        <v>106.18965300000001</v>
      </c>
      <c r="C42" s="32">
        <v>133.43484099999992</v>
      </c>
      <c r="D42" s="32">
        <v>186.94208100000003</v>
      </c>
      <c r="E42" s="32">
        <v>287.28704500000009</v>
      </c>
      <c r="F42" s="32">
        <v>437.38782899999984</v>
      </c>
      <c r="G42" s="32">
        <v>77.494048000000006</v>
      </c>
      <c r="H42" s="32">
        <v>45.040421000000002</v>
      </c>
      <c r="I42" s="32">
        <v>52.887670999999983</v>
      </c>
      <c r="J42" s="32">
        <v>91.36220499999996</v>
      </c>
      <c r="K42" s="32">
        <v>149.1088959999999</v>
      </c>
      <c r="L42" s="32">
        <v>110.35931300000004</v>
      </c>
      <c r="M42" s="32">
        <v>68.862477999999953</v>
      </c>
      <c r="N42" s="33">
        <f>SUM(Tabela3[[#This Row],[jan/19]:[dez/19]])</f>
        <v>1746.3564809999998</v>
      </c>
    </row>
    <row r="43" spans="1:14" x14ac:dyDescent="0.25">
      <c r="A43" t="s">
        <v>145</v>
      </c>
      <c r="B43" s="32">
        <v>37.145449000000006</v>
      </c>
      <c r="C43" s="32">
        <v>56.363736999999986</v>
      </c>
      <c r="D43" s="32">
        <v>24.762313999999996</v>
      </c>
      <c r="E43" s="32">
        <v>46.319183000000002</v>
      </c>
      <c r="F43" s="32">
        <v>83.409625000000034</v>
      </c>
      <c r="G43" s="32">
        <v>26.430465000000005</v>
      </c>
      <c r="H43" s="32">
        <v>0.41622100000000001</v>
      </c>
      <c r="I43" s="32">
        <v>13.257589999999997</v>
      </c>
      <c r="J43" s="32">
        <v>6.2158090000000001</v>
      </c>
      <c r="K43" s="32">
        <v>1.3300699999999999</v>
      </c>
      <c r="L43" s="32">
        <v>1.2981209999999999</v>
      </c>
      <c r="M43" s="32">
        <v>19.773948999999991</v>
      </c>
      <c r="N43" s="33">
        <f>SUM(Tabela3[[#This Row],[jan/19]:[dez/19]])</f>
        <v>316.722533</v>
      </c>
    </row>
    <row r="44" spans="1:14" x14ac:dyDescent="0.25">
      <c r="A44" t="s">
        <v>146</v>
      </c>
      <c r="B44" s="32">
        <v>95.53394999999999</v>
      </c>
      <c r="C44" s="32">
        <v>126.25202</v>
      </c>
      <c r="D44" s="32">
        <v>127.09110699999999</v>
      </c>
      <c r="E44" s="32">
        <v>268.79065899999995</v>
      </c>
      <c r="F44" s="32">
        <v>215.09231299999996</v>
      </c>
      <c r="G44" s="32">
        <v>53.633076999999993</v>
      </c>
      <c r="H44" s="32">
        <v>122.21727199999995</v>
      </c>
      <c r="I44" s="32">
        <v>92.798796999999979</v>
      </c>
      <c r="J44" s="32">
        <v>27.171772000000001</v>
      </c>
      <c r="K44" s="32">
        <v>57.840593999999996</v>
      </c>
      <c r="L44" s="32">
        <v>46.369728999999992</v>
      </c>
      <c r="M44" s="32">
        <v>0.278665</v>
      </c>
      <c r="N44" s="33">
        <f>SUM(Tabela3[[#This Row],[jan/19]:[dez/19]])</f>
        <v>1233.0699549999997</v>
      </c>
    </row>
    <row r="45" spans="1:14" x14ac:dyDescent="0.25">
      <c r="A45" t="s">
        <v>147</v>
      </c>
      <c r="B45" s="32">
        <v>0</v>
      </c>
      <c r="C45" s="32">
        <v>11.410903999999999</v>
      </c>
      <c r="D45" s="32">
        <v>7.6382349999999963</v>
      </c>
      <c r="E45" s="32">
        <v>41.471051000000003</v>
      </c>
      <c r="F45" s="32">
        <v>42.116328000000003</v>
      </c>
      <c r="G45" s="32">
        <v>48.329612000000026</v>
      </c>
      <c r="H45" s="32">
        <v>23.641168000000008</v>
      </c>
      <c r="I45" s="32">
        <v>22.221682000000005</v>
      </c>
      <c r="J45" s="32">
        <v>24.771094000000005</v>
      </c>
      <c r="K45" s="32">
        <v>9.3429889999999993</v>
      </c>
      <c r="L45" s="32">
        <v>19.325000000000003</v>
      </c>
      <c r="M45" s="32">
        <v>21.772395999999993</v>
      </c>
      <c r="N45" s="33">
        <f>SUM(Tabela3[[#This Row],[jan/19]:[dez/19]])</f>
        <v>272.04045900000006</v>
      </c>
    </row>
    <row r="46" spans="1:14" x14ac:dyDescent="0.25">
      <c r="A46" t="s">
        <v>148</v>
      </c>
      <c r="B46" s="32">
        <v>54.212406000000009</v>
      </c>
      <c r="C46" s="32">
        <v>73.889632000000034</v>
      </c>
      <c r="D46" s="32">
        <v>39.277622000000001</v>
      </c>
      <c r="E46" s="32">
        <v>81.728937000000016</v>
      </c>
      <c r="F46" s="32">
        <v>55.146389000000006</v>
      </c>
      <c r="G46" s="32">
        <v>49.728345000000004</v>
      </c>
      <c r="H46" s="32">
        <v>26.490752999999998</v>
      </c>
      <c r="I46" s="32">
        <v>64.224699000000015</v>
      </c>
      <c r="J46" s="32">
        <v>7.6065260000000006</v>
      </c>
      <c r="K46" s="32">
        <v>12.580367000000003</v>
      </c>
      <c r="L46" s="32">
        <v>2.9954359999999998</v>
      </c>
      <c r="M46" s="32">
        <v>0.88890099999999994</v>
      </c>
      <c r="N46" s="33">
        <f>SUM(Tabela3[[#This Row],[jan/19]:[dez/19]])</f>
        <v>468.77001300000001</v>
      </c>
    </row>
    <row r="47" spans="1:14" x14ac:dyDescent="0.25">
      <c r="A47" t="s">
        <v>149</v>
      </c>
      <c r="B47" s="32">
        <v>29.746834999999987</v>
      </c>
      <c r="C47" s="32">
        <v>113.14025999999998</v>
      </c>
      <c r="D47" s="32">
        <v>133.04279700000004</v>
      </c>
      <c r="E47" s="32">
        <v>149.58260000000013</v>
      </c>
      <c r="F47" s="32">
        <v>96.909870000000055</v>
      </c>
      <c r="G47" s="32">
        <v>40.759213000000003</v>
      </c>
      <c r="H47" s="32">
        <v>12.358332000000001</v>
      </c>
      <c r="I47" s="32">
        <v>21.01897700000001</v>
      </c>
      <c r="J47" s="32">
        <v>38.71720100000001</v>
      </c>
      <c r="K47" s="32">
        <v>17.909551</v>
      </c>
      <c r="L47" s="32">
        <v>24.676610000000004</v>
      </c>
      <c r="M47" s="32">
        <v>13.199533000000002</v>
      </c>
      <c r="N47" s="33">
        <f>SUM(Tabela3[[#This Row],[jan/19]:[dez/19]])</f>
        <v>691.06177900000023</v>
      </c>
    </row>
    <row r="48" spans="1:14" x14ac:dyDescent="0.25">
      <c r="A48" t="s">
        <v>150</v>
      </c>
      <c r="B48" s="32">
        <v>292.81274800000023</v>
      </c>
      <c r="C48" s="32">
        <v>408.62422200000026</v>
      </c>
      <c r="D48" s="32">
        <v>277.01411400000006</v>
      </c>
      <c r="E48" s="32">
        <v>403.95924699999995</v>
      </c>
      <c r="F48" s="32">
        <v>328.66931600000026</v>
      </c>
      <c r="G48" s="32">
        <v>105.64717699999997</v>
      </c>
      <c r="H48" s="32">
        <v>118.37127700000002</v>
      </c>
      <c r="I48" s="32">
        <v>166.59418900000011</v>
      </c>
      <c r="J48" s="32">
        <v>185.29482100000001</v>
      </c>
      <c r="K48" s="32">
        <v>111.59723000000004</v>
      </c>
      <c r="L48" s="32">
        <v>163.48993099999996</v>
      </c>
      <c r="M48" s="32">
        <v>122.40022100000009</v>
      </c>
      <c r="N48" s="33">
        <f>SUM(Tabela3[[#This Row],[jan/19]:[dez/19]])</f>
        <v>2684.4744930000006</v>
      </c>
    </row>
    <row r="49" spans="1:14" x14ac:dyDescent="0.25">
      <c r="A49" t="s">
        <v>151</v>
      </c>
      <c r="B49" s="32">
        <v>104.942369</v>
      </c>
      <c r="C49" s="32">
        <v>268.57569700000005</v>
      </c>
      <c r="D49" s="32">
        <v>178.20110100000002</v>
      </c>
      <c r="E49" s="32">
        <v>356.72194800000034</v>
      </c>
      <c r="F49" s="32">
        <v>185.2895200000001</v>
      </c>
      <c r="G49" s="32">
        <v>166.19987499999991</v>
      </c>
      <c r="H49" s="32">
        <v>137.07873300000003</v>
      </c>
      <c r="I49" s="32">
        <v>151.74596900000006</v>
      </c>
      <c r="J49" s="32">
        <v>97.46261200000005</v>
      </c>
      <c r="K49" s="32">
        <v>106.84551500000001</v>
      </c>
      <c r="L49" s="32">
        <v>155.01487899999998</v>
      </c>
      <c r="M49" s="32">
        <v>81.686126000000016</v>
      </c>
      <c r="N49" s="33">
        <f>SUM(Tabela3[[#This Row],[jan/19]:[dez/19]])</f>
        <v>1989.7643440000008</v>
      </c>
    </row>
    <row r="50" spans="1:14" x14ac:dyDescent="0.25">
      <c r="A50" t="s">
        <v>152</v>
      </c>
      <c r="B50" s="32">
        <v>44.451717000000009</v>
      </c>
      <c r="C50" s="32">
        <v>10.026729</v>
      </c>
      <c r="D50" s="32">
        <v>15.447388999999999</v>
      </c>
      <c r="E50" s="32">
        <v>25.234468999999997</v>
      </c>
      <c r="F50" s="32">
        <v>8.1798439999999992</v>
      </c>
      <c r="G50" s="32">
        <v>2.4916389999999997</v>
      </c>
      <c r="H50" s="32">
        <v>0.71120799999999995</v>
      </c>
      <c r="I50" s="32">
        <v>1.4022859999999999</v>
      </c>
      <c r="J50" s="32">
        <v>1.3423229999999999</v>
      </c>
      <c r="K50" s="32">
        <v>2.4194220000000004</v>
      </c>
      <c r="L50" s="32">
        <v>2.4609989999999997</v>
      </c>
      <c r="M50" s="32">
        <v>2.1822050000000002</v>
      </c>
      <c r="N50" s="33">
        <f>SUM(Tabela3[[#This Row],[jan/19]:[dez/19]])</f>
        <v>116.35023</v>
      </c>
    </row>
    <row r="51" spans="1:14" x14ac:dyDescent="0.25">
      <c r="A51" t="s">
        <v>153</v>
      </c>
      <c r="B51" s="32">
        <v>135.81426999999999</v>
      </c>
      <c r="C51" s="32">
        <v>86.300459000000018</v>
      </c>
      <c r="D51" s="32">
        <v>98.158097000000055</v>
      </c>
      <c r="E51" s="32">
        <v>135.01025099999998</v>
      </c>
      <c r="F51" s="32">
        <v>16.301932999999998</v>
      </c>
      <c r="G51" s="32">
        <v>0.105915</v>
      </c>
      <c r="H51" s="32">
        <v>4.9019E-2</v>
      </c>
      <c r="I51" s="32">
        <v>0</v>
      </c>
      <c r="J51" s="32">
        <v>0</v>
      </c>
      <c r="K51" s="32">
        <v>0.33481499999999997</v>
      </c>
      <c r="L51" s="32">
        <v>0</v>
      </c>
      <c r="M51" s="32">
        <v>1.3568E-2</v>
      </c>
      <c r="N51" s="33">
        <f>SUM(Tabela3[[#This Row],[jan/19]:[dez/19]])</f>
        <v>472.08832700000005</v>
      </c>
    </row>
    <row r="52" spans="1:14" x14ac:dyDescent="0.25">
      <c r="A52" t="s">
        <v>154</v>
      </c>
      <c r="B52" s="32">
        <v>312.73016099999973</v>
      </c>
      <c r="C52" s="32">
        <v>351.63110100000029</v>
      </c>
      <c r="D52" s="32">
        <v>326.68033499999996</v>
      </c>
      <c r="E52" s="32">
        <v>671.81734000000074</v>
      </c>
      <c r="F52" s="32">
        <v>794.20527400000287</v>
      </c>
      <c r="G52" s="32">
        <v>458.57269999999977</v>
      </c>
      <c r="H52" s="32">
        <v>366.6627119999996</v>
      </c>
      <c r="I52" s="32">
        <v>152.26012000000011</v>
      </c>
      <c r="J52" s="32">
        <v>232.22834400000036</v>
      </c>
      <c r="K52" s="32">
        <v>270.74579299999994</v>
      </c>
      <c r="L52" s="32">
        <v>144.54573000000002</v>
      </c>
      <c r="M52" s="32">
        <v>102.70161600000007</v>
      </c>
      <c r="N52" s="33">
        <f>SUM(Tabela3[[#This Row],[jan/19]:[dez/19]])</f>
        <v>4184.7812260000028</v>
      </c>
    </row>
    <row r="53" spans="1:14" x14ac:dyDescent="0.25">
      <c r="A53" t="s">
        <v>155</v>
      </c>
      <c r="B53" s="32">
        <v>22.261540999999998</v>
      </c>
      <c r="C53" s="32">
        <v>116.12394399999995</v>
      </c>
      <c r="D53" s="32">
        <v>35.631645999999996</v>
      </c>
      <c r="E53" s="32">
        <v>140.29612499999999</v>
      </c>
      <c r="F53" s="32">
        <v>62.789721000000021</v>
      </c>
      <c r="G53" s="32">
        <v>83.996189000000001</v>
      </c>
      <c r="H53" s="32">
        <v>60.640005000000009</v>
      </c>
      <c r="I53" s="32">
        <v>50.66561200000001</v>
      </c>
      <c r="J53" s="32">
        <v>44.371198000000007</v>
      </c>
      <c r="K53" s="32">
        <v>46.778033000000001</v>
      </c>
      <c r="L53" s="32">
        <v>139.49394800000007</v>
      </c>
      <c r="M53" s="32">
        <v>132.50803700000003</v>
      </c>
      <c r="N53" s="33">
        <f>SUM(Tabela3[[#This Row],[jan/19]:[dez/19]])</f>
        <v>935.55599900000016</v>
      </c>
    </row>
    <row r="54" spans="1:14" x14ac:dyDescent="0.25">
      <c r="A54" t="s">
        <v>156</v>
      </c>
      <c r="B54" s="32">
        <v>34.033203</v>
      </c>
      <c r="C54" s="32">
        <v>34.38616900000001</v>
      </c>
      <c r="D54" s="32">
        <v>23.238320000000009</v>
      </c>
      <c r="E54" s="32">
        <v>23.485471999999998</v>
      </c>
      <c r="F54" s="32">
        <v>3.796357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3">
        <f>SUM(Tabela3[[#This Row],[jan/19]:[dez/19]])</f>
        <v>118.93952100000003</v>
      </c>
    </row>
    <row r="55" spans="1:14" x14ac:dyDescent="0.25">
      <c r="A55" t="s">
        <v>157</v>
      </c>
      <c r="B55" s="32">
        <v>275.24091500000009</v>
      </c>
      <c r="C55" s="32">
        <v>300.15852000000046</v>
      </c>
      <c r="D55" s="32">
        <v>346.20586900000046</v>
      </c>
      <c r="E55" s="32">
        <v>831.13848900000062</v>
      </c>
      <c r="F55" s="32">
        <v>835.07487900000137</v>
      </c>
      <c r="G55" s="32">
        <v>399.62527800000009</v>
      </c>
      <c r="H55" s="32">
        <v>96.91113799999998</v>
      </c>
      <c r="I55" s="32">
        <v>383.75418500000012</v>
      </c>
      <c r="J55" s="32">
        <v>384.99275900000021</v>
      </c>
      <c r="K55" s="32">
        <v>296.62159600000001</v>
      </c>
      <c r="L55" s="32">
        <v>253.33343199999996</v>
      </c>
      <c r="M55" s="32">
        <v>153.81295800000015</v>
      </c>
      <c r="N55" s="33">
        <f>SUM(Tabela3[[#This Row],[jan/19]:[dez/19]])</f>
        <v>4556.8700180000042</v>
      </c>
    </row>
    <row r="56" spans="1:14" x14ac:dyDescent="0.25">
      <c r="A56" t="s">
        <v>158</v>
      </c>
      <c r="B56" s="32">
        <v>264.84393900000003</v>
      </c>
      <c r="C56" s="32">
        <v>250.47384399999987</v>
      </c>
      <c r="D56" s="32">
        <v>236.52462699999995</v>
      </c>
      <c r="E56" s="32">
        <v>269.82017000000013</v>
      </c>
      <c r="F56" s="32">
        <v>190.77589199999991</v>
      </c>
      <c r="G56" s="32">
        <v>114.57407800000004</v>
      </c>
      <c r="H56" s="32">
        <v>67.920919000000026</v>
      </c>
      <c r="I56" s="32">
        <v>80.080618999999984</v>
      </c>
      <c r="J56" s="32">
        <v>33.754851999999993</v>
      </c>
      <c r="K56" s="32">
        <v>36.871929999999985</v>
      </c>
      <c r="L56" s="32">
        <v>75.871313999999984</v>
      </c>
      <c r="M56" s="32">
        <v>67.169211000000018</v>
      </c>
      <c r="N56" s="33">
        <f>SUM(Tabela3[[#This Row],[jan/19]:[dez/19]])</f>
        <v>1688.6813950000001</v>
      </c>
    </row>
    <row r="57" spans="1:14" x14ac:dyDescent="0.25">
      <c r="A57" t="s">
        <v>159</v>
      </c>
      <c r="B57" s="32">
        <v>318.38373700000011</v>
      </c>
      <c r="C57" s="32">
        <v>228.69426899999976</v>
      </c>
      <c r="D57" s="32">
        <v>214.49180700000005</v>
      </c>
      <c r="E57" s="32">
        <v>304.7079930000001</v>
      </c>
      <c r="F57" s="32">
        <v>320.09482299999991</v>
      </c>
      <c r="G57" s="32">
        <v>279.30999600000007</v>
      </c>
      <c r="H57" s="32">
        <v>64.348518999999996</v>
      </c>
      <c r="I57" s="32">
        <v>31.385970999999998</v>
      </c>
      <c r="J57" s="32">
        <v>70.695329999999984</v>
      </c>
      <c r="K57" s="32">
        <v>64.371080000000006</v>
      </c>
      <c r="L57" s="32">
        <v>41.865822000000016</v>
      </c>
      <c r="M57" s="32">
        <v>37.722740000000002</v>
      </c>
      <c r="N57" s="33">
        <f>SUM(Tabela3[[#This Row],[jan/19]:[dez/19]])</f>
        <v>1976.0720869999996</v>
      </c>
    </row>
    <row r="58" spans="1:14" x14ac:dyDescent="0.25">
      <c r="A58" t="s">
        <v>160</v>
      </c>
      <c r="B58" s="32">
        <v>183.18605899999997</v>
      </c>
      <c r="C58" s="32">
        <v>462.17513799999989</v>
      </c>
      <c r="D58" s="32">
        <v>323.72620300000017</v>
      </c>
      <c r="E58" s="32">
        <v>261.71076500000004</v>
      </c>
      <c r="F58" s="32">
        <v>1472.6712679999998</v>
      </c>
      <c r="G58" s="32">
        <v>397.79507600000028</v>
      </c>
      <c r="H58" s="32">
        <v>118.73779199999998</v>
      </c>
      <c r="I58" s="32">
        <v>327.40358399999991</v>
      </c>
      <c r="J58" s="32">
        <v>170.11322399999992</v>
      </c>
      <c r="K58" s="32">
        <v>146.14091400000001</v>
      </c>
      <c r="L58" s="32">
        <v>169.87713099999999</v>
      </c>
      <c r="M58" s="32">
        <v>169.778516</v>
      </c>
      <c r="N58" s="33">
        <f>SUM(Tabela3[[#This Row],[jan/19]:[dez/19]])</f>
        <v>4203.31567</v>
      </c>
    </row>
    <row r="59" spans="1:14" x14ac:dyDescent="0.25">
      <c r="A59" t="s">
        <v>161</v>
      </c>
      <c r="B59" s="32">
        <v>410.89648400000038</v>
      </c>
      <c r="C59" s="32">
        <v>616.70898000000022</v>
      </c>
      <c r="D59" s="32">
        <v>365.58303800000044</v>
      </c>
      <c r="E59" s="32">
        <v>2008.3988789999989</v>
      </c>
      <c r="F59" s="32">
        <v>333.67736800000017</v>
      </c>
      <c r="G59" s="32">
        <v>148.23484299999993</v>
      </c>
      <c r="H59" s="32">
        <v>38.712938999999977</v>
      </c>
      <c r="I59" s="32">
        <v>119.33182500000008</v>
      </c>
      <c r="J59" s="32">
        <v>69.473393000000073</v>
      </c>
      <c r="K59" s="32">
        <v>154.37865300000001</v>
      </c>
      <c r="L59" s="32">
        <v>222.56419200000013</v>
      </c>
      <c r="M59" s="32">
        <v>126.49335900000007</v>
      </c>
      <c r="N59" s="33">
        <f>SUM(Tabela3[[#This Row],[jan/19]:[dez/19]])</f>
        <v>4614.4539530000002</v>
      </c>
    </row>
    <row r="60" spans="1:14" x14ac:dyDescent="0.25">
      <c r="A60" t="s">
        <v>162</v>
      </c>
      <c r="B60" s="32">
        <v>260.88904700000001</v>
      </c>
      <c r="C60" s="32">
        <v>545.10965600000031</v>
      </c>
      <c r="D60" s="32">
        <v>208.29912800000008</v>
      </c>
      <c r="E60" s="32">
        <v>194.95849100000012</v>
      </c>
      <c r="F60" s="32">
        <v>179.284199</v>
      </c>
      <c r="G60" s="32">
        <v>151.9696440000001</v>
      </c>
      <c r="H60" s="32">
        <v>215.24558899999997</v>
      </c>
      <c r="I60" s="32">
        <v>205.46778400000008</v>
      </c>
      <c r="J60" s="32">
        <v>117.39567499999995</v>
      </c>
      <c r="K60" s="32">
        <v>166.91175800000002</v>
      </c>
      <c r="L60" s="32">
        <v>146.48882900000004</v>
      </c>
      <c r="M60" s="32">
        <v>36.188700999999995</v>
      </c>
      <c r="N60" s="33">
        <f>SUM(Tabela3[[#This Row],[jan/19]:[dez/19]])</f>
        <v>2428.2085010000005</v>
      </c>
    </row>
    <row r="61" spans="1:14" x14ac:dyDescent="0.25">
      <c r="A61" t="s">
        <v>163</v>
      </c>
      <c r="B61" s="32">
        <v>73.270405000000011</v>
      </c>
      <c r="C61" s="32">
        <v>77.193338000000011</v>
      </c>
      <c r="D61" s="32">
        <v>22.543615999999989</v>
      </c>
      <c r="E61" s="32">
        <v>11.270921</v>
      </c>
      <c r="F61" s="32">
        <v>42.774442000000001</v>
      </c>
      <c r="G61" s="32">
        <v>23.417141999999998</v>
      </c>
      <c r="H61" s="32">
        <v>33.412541000000004</v>
      </c>
      <c r="I61" s="32">
        <v>101.88550200000002</v>
      </c>
      <c r="J61" s="32">
        <v>12.556761000000002</v>
      </c>
      <c r="K61" s="32">
        <v>28.285202000000005</v>
      </c>
      <c r="L61" s="32">
        <v>39.912947000000003</v>
      </c>
      <c r="M61" s="32">
        <v>47.483122000000009</v>
      </c>
      <c r="N61" s="33">
        <f>SUM(Tabela3[[#This Row],[jan/19]:[dez/19]])</f>
        <v>514.00593900000001</v>
      </c>
    </row>
    <row r="62" spans="1:14" x14ac:dyDescent="0.25">
      <c r="A62" t="s">
        <v>164</v>
      </c>
      <c r="B62" s="32">
        <v>37.557347</v>
      </c>
      <c r="C62" s="32">
        <v>29.051631000000004</v>
      </c>
      <c r="D62" s="32">
        <v>62.792509999999986</v>
      </c>
      <c r="E62" s="32">
        <v>30.34314100000001</v>
      </c>
      <c r="F62" s="32">
        <v>79.40128599999997</v>
      </c>
      <c r="G62" s="32">
        <v>10.941993</v>
      </c>
      <c r="H62" s="32">
        <v>92.112588999999986</v>
      </c>
      <c r="I62" s="32">
        <v>59.805380999999997</v>
      </c>
      <c r="J62" s="32">
        <v>36.640617999999989</v>
      </c>
      <c r="K62" s="32">
        <v>41.229760999999989</v>
      </c>
      <c r="L62" s="32">
        <v>52.669294000000001</v>
      </c>
      <c r="M62" s="32">
        <v>14.01041</v>
      </c>
      <c r="N62" s="33">
        <f>SUM(Tabela3[[#This Row],[jan/19]:[dez/19]])</f>
        <v>546.55596099999991</v>
      </c>
    </row>
    <row r="63" spans="1:14" x14ac:dyDescent="0.25">
      <c r="A63" t="s">
        <v>165</v>
      </c>
      <c r="B63" s="32">
        <v>511.80695700000047</v>
      </c>
      <c r="C63" s="32">
        <v>397.41090500000058</v>
      </c>
      <c r="D63" s="32">
        <v>376.41130200000055</v>
      </c>
      <c r="E63" s="32">
        <v>299.45985300000029</v>
      </c>
      <c r="F63" s="32">
        <v>566.72463200000163</v>
      </c>
      <c r="G63" s="32">
        <v>347.21625599999999</v>
      </c>
      <c r="H63" s="32">
        <v>495.62778400000059</v>
      </c>
      <c r="I63" s="32">
        <v>399.6017970000006</v>
      </c>
      <c r="J63" s="32">
        <v>220.67599699999997</v>
      </c>
      <c r="K63" s="32">
        <v>263.86684700000018</v>
      </c>
      <c r="L63" s="32">
        <v>311.13175200000029</v>
      </c>
      <c r="M63" s="32">
        <v>263.37948600000016</v>
      </c>
      <c r="N63" s="33">
        <f>SUM(Tabela3[[#This Row],[jan/19]:[dez/19]])</f>
        <v>4453.3135680000059</v>
      </c>
    </row>
    <row r="64" spans="1:14" x14ac:dyDescent="0.25">
      <c r="A64" t="s">
        <v>166</v>
      </c>
      <c r="B64" s="32">
        <v>0.10722899999999999</v>
      </c>
      <c r="C64" s="32">
        <v>0.176818</v>
      </c>
      <c r="D64" s="32">
        <v>1.1672559999999998</v>
      </c>
      <c r="E64" s="32">
        <v>3.0654150000000002</v>
      </c>
      <c r="F64" s="32">
        <v>5.3868020000000012</v>
      </c>
      <c r="G64" s="32">
        <v>2.8785350000000003</v>
      </c>
      <c r="H64" s="32">
        <v>1.906477</v>
      </c>
      <c r="I64" s="32">
        <v>0.93485499999999999</v>
      </c>
      <c r="J64" s="32">
        <v>0.87664599999999993</v>
      </c>
      <c r="K64" s="32">
        <v>0</v>
      </c>
      <c r="L64" s="32">
        <v>0.194324</v>
      </c>
      <c r="M64" s="32">
        <v>0.15187099999999998</v>
      </c>
      <c r="N64" s="33">
        <f>SUM(Tabela3[[#This Row],[jan/19]:[dez/19]])</f>
        <v>16.846228000000004</v>
      </c>
    </row>
    <row r="65" spans="1:15" s="6" customFormat="1" x14ac:dyDescent="0.25">
      <c r="A65" s="6" t="s">
        <v>2</v>
      </c>
      <c r="B65" s="33">
        <f>SUM(B5:B64)</f>
        <v>8158.4513740000039</v>
      </c>
      <c r="C65" s="33">
        <f t="shared" ref="C65:M65" si="0">SUM(C5:C64)</f>
        <v>8967.1349740000023</v>
      </c>
      <c r="D65" s="33">
        <f t="shared" si="0"/>
        <v>7701.4722710000005</v>
      </c>
      <c r="E65" s="33">
        <f t="shared" si="0"/>
        <v>13025.832742999999</v>
      </c>
      <c r="F65" s="33">
        <f t="shared" si="0"/>
        <v>12095.269278000005</v>
      </c>
      <c r="G65" s="33">
        <f t="shared" si="0"/>
        <v>6377.9681070000015</v>
      </c>
      <c r="H65" s="33">
        <f t="shared" si="0"/>
        <v>4290.8528120000019</v>
      </c>
      <c r="I65" s="33">
        <f t="shared" si="0"/>
        <v>4921.8752860000022</v>
      </c>
      <c r="J65" s="33">
        <f t="shared" si="0"/>
        <v>3796.841581000001</v>
      </c>
      <c r="K65" s="33">
        <f t="shared" si="0"/>
        <v>4270.180166000001</v>
      </c>
      <c r="L65" s="33">
        <f t="shared" si="0"/>
        <v>4514.1475129999999</v>
      </c>
      <c r="M65" s="33">
        <f t="shared" si="0"/>
        <v>3593.9445830000004</v>
      </c>
      <c r="N65" s="33">
        <f>SUM(Tabela3[[#This Row],[jan/19]:[dez/19]])</f>
        <v>81713.97068800003</v>
      </c>
      <c r="O65" s="18"/>
    </row>
    <row r="66" spans="1:15" s="2" customFormat="1" x14ac:dyDescent="0.2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5" s="2" customFormat="1" x14ac:dyDescent="0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5" hidden="1" x14ac:dyDescent="0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1:15" hidden="1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1:15" hidden="1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1:15" hidden="1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1:15" hidden="1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5" hidden="1" x14ac:dyDescent="0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1:15" hidden="1" x14ac:dyDescent="0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5" hidden="1" x14ac:dyDescent="0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5" hidden="1" x14ac:dyDescent="0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5" hidden="1" x14ac:dyDescent="0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5" hidden="1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5" hidden="1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5" hidden="1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idden="1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idden="1" x14ac:dyDescent="0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idden="1" x14ac:dyDescent="0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idden="1" x14ac:dyDescent="0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idden="1" x14ac:dyDescent="0.25">
      <c r="A85" s="6"/>
      <c r="B85" s="33"/>
      <c r="C85" s="33"/>
      <c r="D85" s="33"/>
      <c r="E85" s="33"/>
      <c r="F85" s="33"/>
      <c r="G85" s="35"/>
      <c r="H85" s="32"/>
      <c r="I85" s="32"/>
      <c r="J85" s="32"/>
      <c r="K85" s="32"/>
      <c r="L85" s="32"/>
      <c r="M85" s="32"/>
    </row>
  </sheetData>
  <mergeCells count="2">
    <mergeCell ref="A1:G1"/>
    <mergeCell ref="B3:E3"/>
  </mergeCells>
  <phoneticPr fontId="6" type="noConversion"/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DESPESAS COM GRÁFICA UFLA</vt:lpstr>
      <vt:lpstr>DESPESAS COM PARQUE GRÁFICO</vt:lpstr>
      <vt:lpstr>DESPESAS COM GRÁFICA COPYUAI</vt:lpstr>
      <vt:lpstr>DESPESAS COM TELEFONIA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Rocha</dc:creator>
  <cp:lastModifiedBy>Matheus Rocha</cp:lastModifiedBy>
  <dcterms:created xsi:type="dcterms:W3CDTF">2015-06-05T18:19:34Z</dcterms:created>
  <dcterms:modified xsi:type="dcterms:W3CDTF">2020-10-05T14:56:59Z</dcterms:modified>
</cp:coreProperties>
</file>